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duke\"/>
    </mc:Choice>
  </mc:AlternateContent>
  <xr:revisionPtr revIDLastSave="0" documentId="13_ncr:1_{BCDDBBC8-F42D-4454-8911-73C85F4F39AF}" xr6:coauthVersionLast="36" xr6:coauthVersionMax="36" xr10:uidLastSave="{00000000-0000-0000-0000-000000000000}"/>
  <bookViews>
    <workbookView xWindow="0" yWindow="0" windowWidth="9060" windowHeight="8775" activeTab="1" xr2:uid="{00000000-000D-0000-FFFF-FFFF00000000}"/>
  </bookViews>
  <sheets>
    <sheet name="JR1 (R4)" sheetId="1" r:id="rId1"/>
    <sheet name="TR_J1 (R5)" sheetId="2" r:id="rId2"/>
  </sheets>
  <calcPr calcId="191029"/>
</workbook>
</file>

<file path=xl/calcChain.xml><?xml version="1.0" encoding="utf-8"?>
<calcChain xmlns="http://schemas.openxmlformats.org/spreadsheetml/2006/main">
  <c r="V79" i="1" l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<sst xmlns="http://schemas.openxmlformats.org/spreadsheetml/2006/main" count="765" uniqueCount="273">
  <si>
    <t>Journal Report 1 (R4)</t>
  </si>
  <si>
    <t>Number of Successful Full-Text Article Requests by Month and Journal</t>
  </si>
  <si>
    <t>REGENSBURG</t>
  </si>
  <si>
    <t xml:space="preserve"> </t>
  </si>
  <si>
    <t>Period covered by Report:</t>
  </si>
  <si>
    <t>2020-01-01 to 2020-12-31</t>
  </si>
  <si>
    <t>Date run:</t>
  </si>
  <si>
    <t>2021-01-21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</si>
  <si>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</si>
  <si>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</si>
  <si>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</si>
  <si>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</si>
  <si>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</si>
  <si>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</si>
  <si>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</si>
  <si>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</si>
  <si>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</si>
  <si>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</si>
  <si>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Jan-2020</t>
  </si>
  <si>
    <t>Feb-2020</t>
  </si>
  <si>
    <t>Mar-2020</t>
  </si>
  <si>
    <t>Apr-2020</t>
  </si>
  <si>
    <t>May-2020</t>
  </si>
  <si>
    <t>Jun-2020</t>
  </si>
  <si>
    <t>July-2020</t>
  </si>
  <si>
    <t>Aug-2020</t>
  </si>
  <si>
    <t>Sep-2020</t>
  </si>
  <si>
    <t>Oct-2020</t>
  </si>
  <si>
    <t>Nov-2020</t>
  </si>
  <si>
    <t>Dec-2020</t>
  </si>
  <si>
    <t>Total for all journals</t>
  </si>
  <si>
    <t>Silverchair</t>
  </si>
  <si>
    <t>African American, African, and Black Diaspora Studies Collection</t>
  </si>
  <si>
    <t>Duke University Press</t>
  </si>
  <si>
    <t>American Dialect Society</t>
  </si>
  <si>
    <t>American Literary Scholarship</t>
  </si>
  <si>
    <t>0065-9142</t>
  </si>
  <si>
    <t>1527-2125</t>
  </si>
  <si>
    <t>American Literature</t>
  </si>
  <si>
    <t>0002-9831</t>
  </si>
  <si>
    <t>1527-2117</t>
  </si>
  <si>
    <t>American Speech</t>
  </si>
  <si>
    <t>0003-1283</t>
  </si>
  <si>
    <t>1527-2133</t>
  </si>
  <si>
    <t>Anthropology Collection</t>
  </si>
  <si>
    <t>Archives of Asian Art</t>
  </si>
  <si>
    <t>0066-6637</t>
  </si>
  <si>
    <t>1944-6497</t>
  </si>
  <si>
    <t>Art and Art History Collection</t>
  </si>
  <si>
    <t>Asian Studies Collection</t>
  </si>
  <si>
    <t>Black Sacred Music</t>
  </si>
  <si>
    <t>1043-9455</t>
  </si>
  <si>
    <t>2640-9879</t>
  </si>
  <si>
    <t>boundary 2</t>
  </si>
  <si>
    <t>0190-3659</t>
  </si>
  <si>
    <t>1527-2141</t>
  </si>
  <si>
    <t>Camera Obscura: Feminism, Culture, and Media Studies</t>
  </si>
  <si>
    <t>0270-5346</t>
  </si>
  <si>
    <t>1529-1510</t>
  </si>
  <si>
    <t>Common Knowledge</t>
  </si>
  <si>
    <t>0961-754X</t>
  </si>
  <si>
    <t>1538-4578</t>
  </si>
  <si>
    <t>Comparative Literature</t>
  </si>
  <si>
    <t>0010-4124</t>
  </si>
  <si>
    <t>1945-8517</t>
  </si>
  <si>
    <t>Comparative Studies of South Asia, Africa and the Middle East</t>
  </si>
  <si>
    <t>1089-201X</t>
  </si>
  <si>
    <t>1548-226X</t>
  </si>
  <si>
    <t>Critical Times</t>
  </si>
  <si>
    <t>2641-0478</t>
  </si>
  <si>
    <t>Cultural Politics</t>
  </si>
  <si>
    <t>1743-2197</t>
  </si>
  <si>
    <t>1751-7435</t>
  </si>
  <si>
    <t>differences</t>
  </si>
  <si>
    <t>1040-7391</t>
  </si>
  <si>
    <t>1527-1986</t>
  </si>
  <si>
    <t>e-Duke Journals: Fundamentals</t>
  </si>
  <si>
    <t>East Asian Science, Technology and Society</t>
  </si>
  <si>
    <t>1875-2160</t>
  </si>
  <si>
    <t>1875-2152</t>
  </si>
  <si>
    <t>Eighteenth-Century Life</t>
  </si>
  <si>
    <t>0098-2601</t>
  </si>
  <si>
    <t>1086-3192</t>
  </si>
  <si>
    <t>English Language Notes</t>
  </si>
  <si>
    <t>0013-8282</t>
  </si>
  <si>
    <t>2573-3575</t>
  </si>
  <si>
    <t>Environmental Humanities</t>
  </si>
  <si>
    <t>2201-1919</t>
  </si>
  <si>
    <t>Ethnohistory</t>
  </si>
  <si>
    <t>0014-1801</t>
  </si>
  <si>
    <t>1527-5477</t>
  </si>
  <si>
    <t>French Historical Studies</t>
  </si>
  <si>
    <t>0016-1071</t>
  </si>
  <si>
    <t>1527-5493</t>
  </si>
  <si>
    <t>Gender Studies Collection</t>
  </si>
  <si>
    <t>Gender Studies Complete</t>
  </si>
  <si>
    <t>Genre</t>
  </si>
  <si>
    <t>0016-6928</t>
  </si>
  <si>
    <t>2160-0228</t>
  </si>
  <si>
    <t>GLQ: A Journal of Lesbian and Gay Studies</t>
  </si>
  <si>
    <t>1064-2684</t>
  </si>
  <si>
    <t>1527-9375</t>
  </si>
  <si>
    <t>Hispanic American Historical Review</t>
  </si>
  <si>
    <t>0018-2168</t>
  </si>
  <si>
    <t>1527-1900</t>
  </si>
  <si>
    <t>History of Political Economy</t>
  </si>
  <si>
    <t>0018-2702</t>
  </si>
  <si>
    <t>1527-1919</t>
  </si>
  <si>
    <t>History of the Present</t>
  </si>
  <si>
    <t>2159-9785</t>
  </si>
  <si>
    <t>2159-9793</t>
  </si>
  <si>
    <t>Journal of Chinese Literature and Culture</t>
  </si>
  <si>
    <t>2329-0048</t>
  </si>
  <si>
    <t>2329-0056</t>
  </si>
  <si>
    <t>Journal of Health Politics, Policy and Law</t>
  </si>
  <si>
    <t>0361-6878</t>
  </si>
  <si>
    <t>1527-1927</t>
  </si>
  <si>
    <t>Journal of Korean Studies</t>
  </si>
  <si>
    <t>0731-1613</t>
  </si>
  <si>
    <t>2158-1665</t>
  </si>
  <si>
    <t>Journal of Medieval and Early Modern Studies</t>
  </si>
  <si>
    <t>1082-9636</t>
  </si>
  <si>
    <t>1527-8263</t>
  </si>
  <si>
    <t>Journal of Middle East Women's Studies</t>
  </si>
  <si>
    <t>1552-5864</t>
  </si>
  <si>
    <t>1558-9579</t>
  </si>
  <si>
    <t>Journal of Music Theory</t>
  </si>
  <si>
    <t>0022-2909</t>
  </si>
  <si>
    <t>1941-7497</t>
  </si>
  <si>
    <t>Journals Gateway</t>
  </si>
  <si>
    <t>Labor</t>
  </si>
  <si>
    <t>1547-6715</t>
  </si>
  <si>
    <t>1558-1454</t>
  </si>
  <si>
    <t>Latin American Studies Collection</t>
  </si>
  <si>
    <t>Mediterranean Quarterly</t>
  </si>
  <si>
    <t>1047-4552</t>
  </si>
  <si>
    <t>1527-1935</t>
  </si>
  <si>
    <t>Meridians</t>
  </si>
  <si>
    <t>1536-6936</t>
  </si>
  <si>
    <t>1547-8424</t>
  </si>
  <si>
    <t>Modern Language Quarterly</t>
  </si>
  <si>
    <t>0026-7929</t>
  </si>
  <si>
    <t>1527-1943</t>
  </si>
  <si>
    <t>Music and Sound Studies Collection</t>
  </si>
  <si>
    <t>New German Critique</t>
  </si>
  <si>
    <t>0094-033X</t>
  </si>
  <si>
    <t>1558-1462</t>
  </si>
  <si>
    <t>Nka Journal of Contemporary African Art</t>
  </si>
  <si>
    <t>1075-7163</t>
  </si>
  <si>
    <t>2152-7792</t>
  </si>
  <si>
    <t>Novel</t>
  </si>
  <si>
    <t>0029-5132</t>
  </si>
  <si>
    <t>1945-8509</t>
  </si>
  <si>
    <t>Pedagogy</t>
  </si>
  <si>
    <t>1531-4200</t>
  </si>
  <si>
    <t>1533-6255</t>
  </si>
  <si>
    <t>Poetics Today</t>
  </si>
  <si>
    <t>0333-5372</t>
  </si>
  <si>
    <t>1527-5507</t>
  </si>
  <si>
    <t>positions: asia critique</t>
  </si>
  <si>
    <t>1067-9847</t>
  </si>
  <si>
    <t>1527-8271</t>
  </si>
  <si>
    <t>Prism</t>
  </si>
  <si>
    <t>2578-3491</t>
  </si>
  <si>
    <t>2578-3505</t>
  </si>
  <si>
    <t>Public Culture</t>
  </si>
  <si>
    <t>0899-2363</t>
  </si>
  <si>
    <t>1527-8018</t>
  </si>
  <si>
    <t>Qui Parle</t>
  </si>
  <si>
    <t>1041-8385</t>
  </si>
  <si>
    <t>1938-8020</t>
  </si>
  <si>
    <t>Radical History Review</t>
  </si>
  <si>
    <t>0163-6545</t>
  </si>
  <si>
    <t>1534-1453</t>
  </si>
  <si>
    <t>Religious Studies Collection</t>
  </si>
  <si>
    <t>Romanic Review</t>
  </si>
  <si>
    <t>0035-8118</t>
  </si>
  <si>
    <t>2688-5220</t>
  </si>
  <si>
    <t>Small Axe: A Caribbean Journal of Criticism</t>
  </si>
  <si>
    <t>0799-0537</t>
  </si>
  <si>
    <t>1534-6714</t>
  </si>
  <si>
    <t>Social Text</t>
  </si>
  <si>
    <t>0164-2472</t>
  </si>
  <si>
    <t>1527-1951</t>
  </si>
  <si>
    <t>South Atlantic Quarterly</t>
  </si>
  <si>
    <t>0038-2876</t>
  </si>
  <si>
    <t>1527-8026</t>
  </si>
  <si>
    <t>Test</t>
  </si>
  <si>
    <t>the minnesota review</t>
  </si>
  <si>
    <t>0026-5667</t>
  </si>
  <si>
    <t>2157-4189</t>
  </si>
  <si>
    <t>The Philosophical Review</t>
  </si>
  <si>
    <t>0031-8108</t>
  </si>
  <si>
    <t>1558-1470</t>
  </si>
  <si>
    <t>The Publication of the American Dialect Society</t>
  </si>
  <si>
    <t>0002-8207</t>
  </si>
  <si>
    <t>2157-6114</t>
  </si>
  <si>
    <t>Theater</t>
  </si>
  <si>
    <t>0161-0775</t>
  </si>
  <si>
    <t>1527-196X</t>
  </si>
  <si>
    <t>Tikkun</t>
  </si>
  <si>
    <t>0887-9982</t>
  </si>
  <si>
    <t>2164-0041</t>
  </si>
  <si>
    <t>TSQ: Transgender Studies Quarterly</t>
  </si>
  <si>
    <t>2328-9252</t>
  </si>
  <si>
    <t>2328-9260</t>
  </si>
  <si>
    <t>Twentieth-Century Literature</t>
  </si>
  <si>
    <t>0041-462X</t>
  </si>
  <si>
    <t>2325-8101</t>
  </si>
  <si>
    <t>World Policy Journal</t>
  </si>
  <si>
    <t>0740-2775</t>
  </si>
  <si>
    <t>1936-0924</t>
  </si>
  <si>
    <t>Report_Name</t>
  </si>
  <si>
    <t>Silverchair:Consortium Journal Requests (Excluding OA_Gold)</t>
  </si>
  <si>
    <t>Report_ID</t>
  </si>
  <si>
    <t>Silverchair:CR_TR_J1</t>
  </si>
  <si>
    <t>Release</t>
  </si>
  <si>
    <t>Institution_Name</t>
  </si>
  <si>
    <t>Institution_ID</t>
  </si>
  <si>
    <t>Silverchair:468</t>
  </si>
  <si>
    <t>Metric_Types</t>
  </si>
  <si>
    <t>Total_Item_Requests; Unique_Item_Requests</t>
  </si>
  <si>
    <t>Report_Filters</t>
  </si>
  <si>
    <t>Access_Method=Regular; Access_Type=Controlled; Data_Type=Journal</t>
  </si>
  <si>
    <t>Report_Attributes</t>
  </si>
  <si>
    <t>Attributes_To_Show=Institution_Name|Customer_ID</t>
  </si>
  <si>
    <t>Exceptions</t>
  </si>
  <si>
    <t>Reporting_Period</t>
  </si>
  <si>
    <t>Begin_Date=2018-11-01; End_Date=2021-01-31</t>
  </si>
  <si>
    <t>Created</t>
  </si>
  <si>
    <t>2021-02-08T06:59:46Z</t>
  </si>
  <si>
    <t>Created_By</t>
  </si>
  <si>
    <t>Customer_ID</t>
  </si>
  <si>
    <t>Title</t>
  </si>
  <si>
    <t>Publisher_ID</t>
  </si>
  <si>
    <t>DOI</t>
  </si>
  <si>
    <t>Proprietary_ID</t>
  </si>
  <si>
    <t>Print_ISSN</t>
  </si>
  <si>
    <t>Online_ISSN</t>
  </si>
  <si>
    <t>URI</t>
  </si>
  <si>
    <t>Metric_Type</t>
  </si>
  <si>
    <t>Reporting_Period_Total</t>
  </si>
  <si>
    <t>Dec-2018</t>
  </si>
  <si>
    <t>Mar-2019</t>
  </si>
  <si>
    <t>May-2019</t>
  </si>
  <si>
    <t>Oct-2019</t>
  </si>
  <si>
    <t>Dec-2019</t>
  </si>
  <si>
    <t>Silverchair:1000051</t>
  </si>
  <si>
    <t>Total_Item_Requests</t>
  </si>
  <si>
    <t>Unique_Item_Requests</t>
  </si>
  <si>
    <t>Silverchair:1000004</t>
  </si>
  <si>
    <t>Silverchair:1000050</t>
  </si>
  <si>
    <t>Silverchair:1000068</t>
  </si>
  <si>
    <t>1043-9445</t>
  </si>
  <si>
    <t>Silverchair:1000007</t>
  </si>
  <si>
    <t>Silverchair:1000011</t>
  </si>
  <si>
    <t>Silverchair:1000012</t>
  </si>
  <si>
    <t>Silverchair:1000061</t>
  </si>
  <si>
    <t>Silverchair:1000016</t>
  </si>
  <si>
    <t>Silverchair:1000019</t>
  </si>
  <si>
    <t>Silverchair:1000002</t>
  </si>
  <si>
    <t>Silverchair:1000022</t>
  </si>
  <si>
    <t>Silverchair:1000027</t>
  </si>
  <si>
    <t>Silverchair:1000028</t>
  </si>
  <si>
    <t>Silverchair:1000031</t>
  </si>
  <si>
    <t>Silverchair:1000032</t>
  </si>
  <si>
    <t>Silverchair:1000034</t>
  </si>
  <si>
    <t>Silverchair:1000001</t>
  </si>
  <si>
    <t>Silverchair:1000038</t>
  </si>
  <si>
    <t>Silverchair:1000040</t>
  </si>
  <si>
    <t>Silverchair:1000041</t>
  </si>
  <si>
    <t>Silverchair:1000044</t>
  </si>
  <si>
    <t>Silverchair:1000053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</si>
</sst>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578FAE"/>
      </patternFill>
    </fill>
    <fill>
      <patternFill patternType="solid">
        <fgColor rgb="FFBCD2D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Alignment="1">
      <alignment horizontal="left" vertical="top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 wrapText="1"/>
    </xf>
    <xf numFmtId="0" fontId="2" fillId="3" borderId="0" xfId="0" applyNumberFormat="1" applyFont="1" applyFill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workbookViewId="0">
      <selection activeCell="B6" sqref="B6"/>
    </sheetView>
  </sheetViews>
  <sheetFormatPr baseColWidth="10" defaultColWidth="9.140625" defaultRowHeight="15" x14ac:dyDescent="0.25"/>
  <cols>
    <col min="1" max="2" width="36" customWidth="1"/>
    <col min="3" max="10" width="10.7109375" customWidth="1"/>
    <col min="11" max="22" width="5.42578125" customWidth="1"/>
    <col min="23" max="23" width="213.85546875" customWidth="1"/>
  </cols>
  <sheetData>
    <row r="1" spans="1:22" ht="15.95" customHeight="1" x14ac:dyDescent="0.25">
      <c r="A1" s="1" t="s">
        <v>0</v>
      </c>
      <c r="B1" s="1" t="s">
        <v>1</v>
      </c>
    </row>
    <row r="2" spans="1:22" ht="15.95" customHeight="1" x14ac:dyDescent="0.25">
      <c r="A2" s="1" t="s">
        <v>2</v>
      </c>
    </row>
    <row r="3" spans="1:22" ht="15.95" customHeight="1" x14ac:dyDescent="0.25">
      <c r="A3" s="1" t="s">
        <v>3</v>
      </c>
    </row>
    <row r="4" spans="1:22" ht="15.95" customHeight="1" x14ac:dyDescent="0.25">
      <c r="A4" s="1" t="s">
        <v>4</v>
      </c>
    </row>
    <row r="5" spans="1:22" ht="15.95" customHeight="1" x14ac:dyDescent="0.25">
      <c r="A5" s="1" t="s">
        <v>5</v>
      </c>
    </row>
    <row r="6" spans="1:22" ht="15.95" customHeight="1" x14ac:dyDescent="0.25">
      <c r="A6" s="1" t="s">
        <v>6</v>
      </c>
    </row>
    <row r="7" spans="1:22" ht="12" customHeight="1" x14ac:dyDescent="0.25">
      <c r="A7" s="1" t="s">
        <v>7</v>
      </c>
    </row>
    <row r="8" spans="1:22" ht="45" customHeight="1" x14ac:dyDescent="0.25">
      <c r="A8" s="2" t="s">
        <v>8</v>
      </c>
      <c r="B8" s="2" t="s">
        <v>9</v>
      </c>
      <c r="C8" s="2" t="s">
        <v>10</v>
      </c>
      <c r="D8" s="2" t="s">
        <v>11</v>
      </c>
      <c r="E8" s="3" t="s">
        <v>12</v>
      </c>
      <c r="F8" s="2" t="s">
        <v>13</v>
      </c>
      <c r="G8" s="2" t="s">
        <v>14</v>
      </c>
      <c r="H8" s="2" t="s">
        <v>15</v>
      </c>
      <c r="I8" s="2" t="s">
        <v>16</v>
      </c>
      <c r="J8" s="2" t="s">
        <v>17</v>
      </c>
      <c r="K8" s="3" t="s">
        <v>18</v>
      </c>
      <c r="L8" s="3" t="s">
        <v>19</v>
      </c>
      <c r="M8" s="3" t="s">
        <v>20</v>
      </c>
      <c r="N8" s="3" t="s">
        <v>21</v>
      </c>
      <c r="O8" s="3" t="s">
        <v>22</v>
      </c>
      <c r="P8" s="3" t="s">
        <v>23</v>
      </c>
      <c r="Q8" s="3" t="s">
        <v>24</v>
      </c>
      <c r="R8" s="3" t="s">
        <v>25</v>
      </c>
      <c r="S8" s="3" t="s">
        <v>26</v>
      </c>
      <c r="T8" s="3" t="s">
        <v>27</v>
      </c>
      <c r="U8" s="3" t="s">
        <v>28</v>
      </c>
      <c r="V8" s="3" t="s">
        <v>29</v>
      </c>
    </row>
    <row r="9" spans="1:22" ht="15" customHeight="1" x14ac:dyDescent="0.25">
      <c r="A9" s="4" t="s">
        <v>30</v>
      </c>
      <c r="B9" s="4"/>
      <c r="C9" s="4" t="s">
        <v>31</v>
      </c>
      <c r="D9" s="4"/>
      <c r="E9" s="4"/>
      <c r="F9" s="4"/>
      <c r="G9" s="4"/>
      <c r="H9" s="4">
        <f>164</f>
        <v>164</v>
      </c>
      <c r="I9" s="4">
        <f>25</f>
        <v>25</v>
      </c>
      <c r="J9" s="4">
        <f>139</f>
        <v>139</v>
      </c>
      <c r="K9" s="4">
        <f>15</f>
        <v>15</v>
      </c>
      <c r="L9" s="4">
        <f>23</f>
        <v>23</v>
      </c>
      <c r="M9" s="4">
        <f>19</f>
        <v>19</v>
      </c>
      <c r="N9" s="4">
        <f>7</f>
        <v>7</v>
      </c>
      <c r="O9" s="4">
        <f>4</f>
        <v>4</v>
      </c>
      <c r="P9" s="4">
        <f>13</f>
        <v>13</v>
      </c>
      <c r="Q9" s="4">
        <f>14</f>
        <v>14</v>
      </c>
      <c r="R9" s="4">
        <f>21</f>
        <v>21</v>
      </c>
      <c r="S9" s="4">
        <f>7</f>
        <v>7</v>
      </c>
      <c r="T9" s="4">
        <f>3</f>
        <v>3</v>
      </c>
      <c r="U9" s="4">
        <f>24</f>
        <v>24</v>
      </c>
      <c r="V9" s="4">
        <f>14</f>
        <v>14</v>
      </c>
    </row>
    <row r="10" spans="1:22" ht="15" customHeight="1" x14ac:dyDescent="0.25">
      <c r="A10" s="5" t="s">
        <v>32</v>
      </c>
      <c r="B10" s="5" t="s">
        <v>33</v>
      </c>
      <c r="C10" s="5" t="s">
        <v>31</v>
      </c>
      <c r="D10" s="5"/>
      <c r="E10" s="5"/>
      <c r="F10" s="5"/>
      <c r="G10" s="5"/>
      <c r="H10" s="5">
        <f>0</f>
        <v>0</v>
      </c>
      <c r="I10" s="5">
        <f>0</f>
        <v>0</v>
      </c>
      <c r="J10" s="5">
        <f>0</f>
        <v>0</v>
      </c>
      <c r="K10" s="5">
        <f>0</f>
        <v>0</v>
      </c>
      <c r="L10" s="5">
        <f>0</f>
        <v>0</v>
      </c>
      <c r="M10" s="5">
        <f>0</f>
        <v>0</v>
      </c>
      <c r="N10" s="5">
        <f>0</f>
        <v>0</v>
      </c>
      <c r="O10" s="5">
        <f>0</f>
        <v>0</v>
      </c>
      <c r="P10" s="5">
        <f>0</f>
        <v>0</v>
      </c>
      <c r="Q10" s="5">
        <f>0</f>
        <v>0</v>
      </c>
      <c r="R10" s="5">
        <f>0</f>
        <v>0</v>
      </c>
      <c r="S10" s="5">
        <f>0</f>
        <v>0</v>
      </c>
      <c r="T10" s="5">
        <f>0</f>
        <v>0</v>
      </c>
      <c r="U10" s="5">
        <f>0</f>
        <v>0</v>
      </c>
      <c r="V10" s="5">
        <f>0</f>
        <v>0</v>
      </c>
    </row>
    <row r="11" spans="1:22" ht="15" customHeight="1" x14ac:dyDescent="0.25">
      <c r="A11" s="5" t="s">
        <v>34</v>
      </c>
      <c r="B11" s="5" t="s">
        <v>33</v>
      </c>
      <c r="C11" s="5" t="s">
        <v>31</v>
      </c>
      <c r="D11" s="5"/>
      <c r="E11" s="5"/>
      <c r="F11" s="5"/>
      <c r="G11" s="5"/>
      <c r="H11" s="5">
        <f>0</f>
        <v>0</v>
      </c>
      <c r="I11" s="5">
        <f>0</f>
        <v>0</v>
      </c>
      <c r="J11" s="5">
        <f>0</f>
        <v>0</v>
      </c>
      <c r="K11" s="5">
        <f>0</f>
        <v>0</v>
      </c>
      <c r="L11" s="5">
        <f>0</f>
        <v>0</v>
      </c>
      <c r="M11" s="5">
        <f>0</f>
        <v>0</v>
      </c>
      <c r="N11" s="5">
        <f>0</f>
        <v>0</v>
      </c>
      <c r="O11" s="5">
        <f>0</f>
        <v>0</v>
      </c>
      <c r="P11" s="5">
        <f>0</f>
        <v>0</v>
      </c>
      <c r="Q11" s="5">
        <f>0</f>
        <v>0</v>
      </c>
      <c r="R11" s="5">
        <f>0</f>
        <v>0</v>
      </c>
      <c r="S11" s="5">
        <f>0</f>
        <v>0</v>
      </c>
      <c r="T11" s="5">
        <f>0</f>
        <v>0</v>
      </c>
      <c r="U11" s="5">
        <f>0</f>
        <v>0</v>
      </c>
      <c r="V11" s="5">
        <f>0</f>
        <v>0</v>
      </c>
    </row>
    <row r="12" spans="1:22" ht="15" customHeight="1" x14ac:dyDescent="0.25">
      <c r="A12" s="5" t="s">
        <v>35</v>
      </c>
      <c r="B12" s="5" t="s">
        <v>33</v>
      </c>
      <c r="C12" s="5" t="s">
        <v>31</v>
      </c>
      <c r="D12" s="5"/>
      <c r="E12" s="5"/>
      <c r="F12" s="5" t="s">
        <v>36</v>
      </c>
      <c r="G12" s="5" t="s">
        <v>37</v>
      </c>
      <c r="H12" s="5">
        <f>1</f>
        <v>1</v>
      </c>
      <c r="I12" s="5">
        <f>0</f>
        <v>0</v>
      </c>
      <c r="J12" s="5">
        <f>1</f>
        <v>1</v>
      </c>
      <c r="K12" s="5">
        <f>0</f>
        <v>0</v>
      </c>
      <c r="L12" s="5">
        <f>0</f>
        <v>0</v>
      </c>
      <c r="M12" s="5">
        <f>0</f>
        <v>0</v>
      </c>
      <c r="N12" s="5">
        <f>0</f>
        <v>0</v>
      </c>
      <c r="O12" s="5">
        <f>0</f>
        <v>0</v>
      </c>
      <c r="P12" s="5">
        <f>0</f>
        <v>0</v>
      </c>
      <c r="Q12" s="5">
        <f>0</f>
        <v>0</v>
      </c>
      <c r="R12" s="5">
        <f>0</f>
        <v>0</v>
      </c>
      <c r="S12" s="5">
        <f>0</f>
        <v>0</v>
      </c>
      <c r="T12" s="5">
        <f>0</f>
        <v>0</v>
      </c>
      <c r="U12" s="5">
        <f>0</f>
        <v>0</v>
      </c>
      <c r="V12" s="5">
        <f>1</f>
        <v>1</v>
      </c>
    </row>
    <row r="13" spans="1:22" ht="15" customHeight="1" x14ac:dyDescent="0.25">
      <c r="A13" s="5" t="s">
        <v>38</v>
      </c>
      <c r="B13" s="5" t="s">
        <v>33</v>
      </c>
      <c r="C13" s="5" t="s">
        <v>31</v>
      </c>
      <c r="D13" s="5"/>
      <c r="E13" s="5"/>
      <c r="F13" s="5" t="s">
        <v>39</v>
      </c>
      <c r="G13" s="5" t="s">
        <v>40</v>
      </c>
      <c r="H13" s="5">
        <f>14</f>
        <v>14</v>
      </c>
      <c r="I13" s="5">
        <f>1</f>
        <v>1</v>
      </c>
      <c r="J13" s="5">
        <f>13</f>
        <v>13</v>
      </c>
      <c r="K13" s="5">
        <f>1</f>
        <v>1</v>
      </c>
      <c r="L13" s="5">
        <f>3</f>
        <v>3</v>
      </c>
      <c r="M13" s="5">
        <f>2</f>
        <v>2</v>
      </c>
      <c r="N13" s="5">
        <f>0</f>
        <v>0</v>
      </c>
      <c r="O13" s="5">
        <f>0</f>
        <v>0</v>
      </c>
      <c r="P13" s="5">
        <f>3</f>
        <v>3</v>
      </c>
      <c r="Q13" s="5">
        <f>1</f>
        <v>1</v>
      </c>
      <c r="R13" s="5">
        <f>2</f>
        <v>2</v>
      </c>
      <c r="S13" s="5">
        <f>0</f>
        <v>0</v>
      </c>
      <c r="T13" s="5">
        <f>0</f>
        <v>0</v>
      </c>
      <c r="U13" s="5">
        <f>1</f>
        <v>1</v>
      </c>
      <c r="V13" s="5">
        <f>1</f>
        <v>1</v>
      </c>
    </row>
    <row r="14" spans="1:22" ht="15" customHeight="1" x14ac:dyDescent="0.25">
      <c r="A14" s="5" t="s">
        <v>41</v>
      </c>
      <c r="B14" s="5" t="s">
        <v>33</v>
      </c>
      <c r="C14" s="5" t="s">
        <v>31</v>
      </c>
      <c r="D14" s="5"/>
      <c r="E14" s="5"/>
      <c r="F14" s="5" t="s">
        <v>42</v>
      </c>
      <c r="G14" s="5" t="s">
        <v>43</v>
      </c>
      <c r="H14" s="5">
        <f>20</f>
        <v>20</v>
      </c>
      <c r="I14" s="5">
        <f>0</f>
        <v>0</v>
      </c>
      <c r="J14" s="5">
        <f>20</f>
        <v>20</v>
      </c>
      <c r="K14" s="5">
        <f>0</f>
        <v>0</v>
      </c>
      <c r="L14" s="5">
        <f>0</f>
        <v>0</v>
      </c>
      <c r="M14" s="5">
        <f>5</f>
        <v>5</v>
      </c>
      <c r="N14" s="5">
        <f>1</f>
        <v>1</v>
      </c>
      <c r="O14" s="5">
        <f>0</f>
        <v>0</v>
      </c>
      <c r="P14" s="5">
        <f>0</f>
        <v>0</v>
      </c>
      <c r="Q14" s="5">
        <f>1</f>
        <v>1</v>
      </c>
      <c r="R14" s="5">
        <f>8</f>
        <v>8</v>
      </c>
      <c r="S14" s="5">
        <f>2</f>
        <v>2</v>
      </c>
      <c r="T14" s="5">
        <f>1</f>
        <v>1</v>
      </c>
      <c r="U14" s="5">
        <f>0</f>
        <v>0</v>
      </c>
      <c r="V14" s="5">
        <f>2</f>
        <v>2</v>
      </c>
    </row>
    <row r="15" spans="1:22" ht="15" customHeight="1" x14ac:dyDescent="0.25">
      <c r="A15" s="5" t="s">
        <v>44</v>
      </c>
      <c r="B15" s="5" t="s">
        <v>33</v>
      </c>
      <c r="C15" s="5" t="s">
        <v>31</v>
      </c>
      <c r="D15" s="5"/>
      <c r="E15" s="5"/>
      <c r="F15" s="5"/>
      <c r="G15" s="5"/>
      <c r="H15" s="5">
        <f>0</f>
        <v>0</v>
      </c>
      <c r="I15" s="5">
        <f>0</f>
        <v>0</v>
      </c>
      <c r="J15" s="5">
        <f>0</f>
        <v>0</v>
      </c>
      <c r="K15" s="5">
        <f>0</f>
        <v>0</v>
      </c>
      <c r="L15" s="5">
        <f>0</f>
        <v>0</v>
      </c>
      <c r="M15" s="5">
        <f>0</f>
        <v>0</v>
      </c>
      <c r="N15" s="5">
        <f>0</f>
        <v>0</v>
      </c>
      <c r="O15" s="5">
        <f>0</f>
        <v>0</v>
      </c>
      <c r="P15" s="5">
        <f>0</f>
        <v>0</v>
      </c>
      <c r="Q15" s="5">
        <f>0</f>
        <v>0</v>
      </c>
      <c r="R15" s="5">
        <f>0</f>
        <v>0</v>
      </c>
      <c r="S15" s="5">
        <f>0</f>
        <v>0</v>
      </c>
      <c r="T15" s="5">
        <f>0</f>
        <v>0</v>
      </c>
      <c r="U15" s="5">
        <f>0</f>
        <v>0</v>
      </c>
      <c r="V15" s="5">
        <f>0</f>
        <v>0</v>
      </c>
    </row>
    <row r="16" spans="1:22" ht="15" customHeight="1" x14ac:dyDescent="0.25">
      <c r="A16" s="5" t="s">
        <v>45</v>
      </c>
      <c r="B16" s="5" t="s">
        <v>33</v>
      </c>
      <c r="C16" s="5" t="s">
        <v>31</v>
      </c>
      <c r="D16" s="5"/>
      <c r="E16" s="5"/>
      <c r="F16" s="5" t="s">
        <v>46</v>
      </c>
      <c r="G16" s="5" t="s">
        <v>47</v>
      </c>
      <c r="H16" s="5">
        <f>0</f>
        <v>0</v>
      </c>
      <c r="I16" s="5">
        <f>0</f>
        <v>0</v>
      </c>
      <c r="J16" s="5">
        <f>0</f>
        <v>0</v>
      </c>
      <c r="K16" s="5">
        <f>0</f>
        <v>0</v>
      </c>
      <c r="L16" s="5">
        <f>0</f>
        <v>0</v>
      </c>
      <c r="M16" s="5">
        <f>0</f>
        <v>0</v>
      </c>
      <c r="N16" s="5">
        <f>0</f>
        <v>0</v>
      </c>
      <c r="O16" s="5">
        <f>0</f>
        <v>0</v>
      </c>
      <c r="P16" s="5">
        <f>0</f>
        <v>0</v>
      </c>
      <c r="Q16" s="5">
        <f>0</f>
        <v>0</v>
      </c>
      <c r="R16" s="5">
        <f>0</f>
        <v>0</v>
      </c>
      <c r="S16" s="5">
        <f>0</f>
        <v>0</v>
      </c>
      <c r="T16" s="5">
        <f>0</f>
        <v>0</v>
      </c>
      <c r="U16" s="5">
        <f>0</f>
        <v>0</v>
      </c>
      <c r="V16" s="5">
        <f>0</f>
        <v>0</v>
      </c>
    </row>
    <row r="17" spans="1:22" ht="15" customHeight="1" x14ac:dyDescent="0.25">
      <c r="A17" s="5" t="s">
        <v>48</v>
      </c>
      <c r="B17" s="5" t="s">
        <v>33</v>
      </c>
      <c r="C17" s="5" t="s">
        <v>31</v>
      </c>
      <c r="D17" s="5"/>
      <c r="E17" s="5"/>
      <c r="F17" s="5"/>
      <c r="G17" s="5"/>
      <c r="H17" s="5">
        <f>0</f>
        <v>0</v>
      </c>
      <c r="I17" s="5">
        <f>0</f>
        <v>0</v>
      </c>
      <c r="J17" s="5">
        <f>0</f>
        <v>0</v>
      </c>
      <c r="K17" s="5">
        <f>0</f>
        <v>0</v>
      </c>
      <c r="L17" s="5">
        <f>0</f>
        <v>0</v>
      </c>
      <c r="M17" s="5">
        <f>0</f>
        <v>0</v>
      </c>
      <c r="N17" s="5">
        <f>0</f>
        <v>0</v>
      </c>
      <c r="O17" s="5">
        <f>0</f>
        <v>0</v>
      </c>
      <c r="P17" s="5">
        <f>0</f>
        <v>0</v>
      </c>
      <c r="Q17" s="5">
        <f>0</f>
        <v>0</v>
      </c>
      <c r="R17" s="5">
        <f>0</f>
        <v>0</v>
      </c>
      <c r="S17" s="5">
        <f>0</f>
        <v>0</v>
      </c>
      <c r="T17" s="5">
        <f>0</f>
        <v>0</v>
      </c>
      <c r="U17" s="5">
        <f>0</f>
        <v>0</v>
      </c>
      <c r="V17" s="5">
        <f>0</f>
        <v>0</v>
      </c>
    </row>
    <row r="18" spans="1:22" ht="15" customHeight="1" x14ac:dyDescent="0.25">
      <c r="A18" s="5" t="s">
        <v>49</v>
      </c>
      <c r="B18" s="5" t="s">
        <v>33</v>
      </c>
      <c r="C18" s="5" t="s">
        <v>31</v>
      </c>
      <c r="D18" s="5"/>
      <c r="E18" s="5"/>
      <c r="F18" s="5"/>
      <c r="G18" s="5"/>
      <c r="H18" s="5">
        <f>0</f>
        <v>0</v>
      </c>
      <c r="I18" s="5">
        <f>0</f>
        <v>0</v>
      </c>
      <c r="J18" s="5">
        <f>0</f>
        <v>0</v>
      </c>
      <c r="K18" s="5">
        <f>0</f>
        <v>0</v>
      </c>
      <c r="L18" s="5">
        <f>0</f>
        <v>0</v>
      </c>
      <c r="M18" s="5">
        <f>0</f>
        <v>0</v>
      </c>
      <c r="N18" s="5">
        <f>0</f>
        <v>0</v>
      </c>
      <c r="O18" s="5">
        <f>0</f>
        <v>0</v>
      </c>
      <c r="P18" s="5">
        <f>0</f>
        <v>0</v>
      </c>
      <c r="Q18" s="5">
        <f>0</f>
        <v>0</v>
      </c>
      <c r="R18" s="5">
        <f>0</f>
        <v>0</v>
      </c>
      <c r="S18" s="5">
        <f>0</f>
        <v>0</v>
      </c>
      <c r="T18" s="5">
        <f>0</f>
        <v>0</v>
      </c>
      <c r="U18" s="5">
        <f>0</f>
        <v>0</v>
      </c>
      <c r="V18" s="5">
        <f>0</f>
        <v>0</v>
      </c>
    </row>
    <row r="19" spans="1:22" ht="15" customHeight="1" x14ac:dyDescent="0.25">
      <c r="A19" s="5" t="s">
        <v>50</v>
      </c>
      <c r="B19" s="5" t="s">
        <v>33</v>
      </c>
      <c r="C19" s="5" t="s">
        <v>31</v>
      </c>
      <c r="D19" s="5"/>
      <c r="E19" s="5"/>
      <c r="F19" s="5" t="s">
        <v>51</v>
      </c>
      <c r="G19" s="5" t="s">
        <v>52</v>
      </c>
      <c r="H19" s="5">
        <f>1</f>
        <v>1</v>
      </c>
      <c r="I19" s="5">
        <f>0</f>
        <v>0</v>
      </c>
      <c r="J19" s="5">
        <f>1</f>
        <v>1</v>
      </c>
      <c r="K19" s="5">
        <f>0</f>
        <v>0</v>
      </c>
      <c r="L19" s="5">
        <f>0</f>
        <v>0</v>
      </c>
      <c r="M19" s="5">
        <f>1</f>
        <v>1</v>
      </c>
      <c r="N19" s="5">
        <f>0</f>
        <v>0</v>
      </c>
      <c r="O19" s="5">
        <f>0</f>
        <v>0</v>
      </c>
      <c r="P19" s="5">
        <f>0</f>
        <v>0</v>
      </c>
      <c r="Q19" s="5">
        <f>0</f>
        <v>0</v>
      </c>
      <c r="R19" s="5">
        <f>0</f>
        <v>0</v>
      </c>
      <c r="S19" s="5">
        <f>0</f>
        <v>0</v>
      </c>
      <c r="T19" s="5">
        <f>0</f>
        <v>0</v>
      </c>
      <c r="U19" s="5">
        <f>0</f>
        <v>0</v>
      </c>
      <c r="V19" s="5">
        <f>0</f>
        <v>0</v>
      </c>
    </row>
    <row r="20" spans="1:22" ht="15" customHeight="1" x14ac:dyDescent="0.25">
      <c r="A20" s="5" t="s">
        <v>53</v>
      </c>
      <c r="B20" s="5" t="s">
        <v>33</v>
      </c>
      <c r="C20" s="5" t="s">
        <v>31</v>
      </c>
      <c r="D20" s="5"/>
      <c r="E20" s="5"/>
      <c r="F20" s="5" t="s">
        <v>54</v>
      </c>
      <c r="G20" s="5" t="s">
        <v>55</v>
      </c>
      <c r="H20" s="5">
        <f>0</f>
        <v>0</v>
      </c>
      <c r="I20" s="5">
        <f>0</f>
        <v>0</v>
      </c>
      <c r="J20" s="5">
        <f>0</f>
        <v>0</v>
      </c>
      <c r="K20" s="5">
        <f>0</f>
        <v>0</v>
      </c>
      <c r="L20" s="5">
        <f>0</f>
        <v>0</v>
      </c>
      <c r="M20" s="5">
        <f>0</f>
        <v>0</v>
      </c>
      <c r="N20" s="5">
        <f>0</f>
        <v>0</v>
      </c>
      <c r="O20" s="5">
        <f>0</f>
        <v>0</v>
      </c>
      <c r="P20" s="5">
        <f>0</f>
        <v>0</v>
      </c>
      <c r="Q20" s="5">
        <f>0</f>
        <v>0</v>
      </c>
      <c r="R20" s="5">
        <f>0</f>
        <v>0</v>
      </c>
      <c r="S20" s="5">
        <f>0</f>
        <v>0</v>
      </c>
      <c r="T20" s="5">
        <f>0</f>
        <v>0</v>
      </c>
      <c r="U20" s="5">
        <f>0</f>
        <v>0</v>
      </c>
      <c r="V20" s="5">
        <f>0</f>
        <v>0</v>
      </c>
    </row>
    <row r="21" spans="1:22" ht="15" customHeight="1" x14ac:dyDescent="0.25">
      <c r="A21" s="5" t="s">
        <v>56</v>
      </c>
      <c r="B21" s="5" t="s">
        <v>33</v>
      </c>
      <c r="C21" s="5" t="s">
        <v>31</v>
      </c>
      <c r="D21" s="5"/>
      <c r="E21" s="5"/>
      <c r="F21" s="5" t="s">
        <v>57</v>
      </c>
      <c r="G21" s="5" t="s">
        <v>58</v>
      </c>
      <c r="H21" s="5">
        <f>1</f>
        <v>1</v>
      </c>
      <c r="I21" s="5">
        <f>0</f>
        <v>0</v>
      </c>
      <c r="J21" s="5">
        <f>1</f>
        <v>1</v>
      </c>
      <c r="K21" s="5">
        <f>0</f>
        <v>0</v>
      </c>
      <c r="L21" s="5">
        <f>0</f>
        <v>0</v>
      </c>
      <c r="M21" s="5">
        <f>0</f>
        <v>0</v>
      </c>
      <c r="N21" s="5">
        <f>0</f>
        <v>0</v>
      </c>
      <c r="O21" s="5">
        <f>1</f>
        <v>1</v>
      </c>
      <c r="P21" s="5">
        <f>0</f>
        <v>0</v>
      </c>
      <c r="Q21" s="5">
        <f>0</f>
        <v>0</v>
      </c>
      <c r="R21" s="5">
        <f>0</f>
        <v>0</v>
      </c>
      <c r="S21" s="5">
        <f>0</f>
        <v>0</v>
      </c>
      <c r="T21" s="5">
        <f>0</f>
        <v>0</v>
      </c>
      <c r="U21" s="5">
        <f>0</f>
        <v>0</v>
      </c>
      <c r="V21" s="5">
        <f>0</f>
        <v>0</v>
      </c>
    </row>
    <row r="22" spans="1:22" ht="15" customHeight="1" x14ac:dyDescent="0.25">
      <c r="A22" s="5" t="s">
        <v>59</v>
      </c>
      <c r="B22" s="5" t="s">
        <v>33</v>
      </c>
      <c r="C22" s="5" t="s">
        <v>31</v>
      </c>
      <c r="D22" s="5"/>
      <c r="E22" s="5"/>
      <c r="F22" s="5" t="s">
        <v>60</v>
      </c>
      <c r="G22" s="5" t="s">
        <v>61</v>
      </c>
      <c r="H22" s="5">
        <f>0</f>
        <v>0</v>
      </c>
      <c r="I22" s="5">
        <f>0</f>
        <v>0</v>
      </c>
      <c r="J22" s="5">
        <f>0</f>
        <v>0</v>
      </c>
      <c r="K22" s="5">
        <f>0</f>
        <v>0</v>
      </c>
      <c r="L22" s="5">
        <f>0</f>
        <v>0</v>
      </c>
      <c r="M22" s="5">
        <f>0</f>
        <v>0</v>
      </c>
      <c r="N22" s="5">
        <f>0</f>
        <v>0</v>
      </c>
      <c r="O22" s="5">
        <f>0</f>
        <v>0</v>
      </c>
      <c r="P22" s="5">
        <f>0</f>
        <v>0</v>
      </c>
      <c r="Q22" s="5">
        <f>0</f>
        <v>0</v>
      </c>
      <c r="R22" s="5">
        <f>0</f>
        <v>0</v>
      </c>
      <c r="S22" s="5">
        <f>0</f>
        <v>0</v>
      </c>
      <c r="T22" s="5">
        <f>0</f>
        <v>0</v>
      </c>
      <c r="U22" s="5">
        <f>0</f>
        <v>0</v>
      </c>
      <c r="V22" s="5">
        <f>0</f>
        <v>0</v>
      </c>
    </row>
    <row r="23" spans="1:22" ht="15" customHeight="1" x14ac:dyDescent="0.25">
      <c r="A23" s="5" t="s">
        <v>62</v>
      </c>
      <c r="B23" s="5" t="s">
        <v>33</v>
      </c>
      <c r="C23" s="5" t="s">
        <v>31</v>
      </c>
      <c r="D23" s="5"/>
      <c r="E23" s="5"/>
      <c r="F23" s="5" t="s">
        <v>63</v>
      </c>
      <c r="G23" s="5" t="s">
        <v>64</v>
      </c>
      <c r="H23" s="5">
        <f>0</f>
        <v>0</v>
      </c>
      <c r="I23" s="5">
        <f>0</f>
        <v>0</v>
      </c>
      <c r="J23" s="5">
        <f>0</f>
        <v>0</v>
      </c>
      <c r="K23" s="5">
        <f>0</f>
        <v>0</v>
      </c>
      <c r="L23" s="5">
        <f>0</f>
        <v>0</v>
      </c>
      <c r="M23" s="5">
        <f>0</f>
        <v>0</v>
      </c>
      <c r="N23" s="5">
        <f>0</f>
        <v>0</v>
      </c>
      <c r="O23" s="5">
        <f>0</f>
        <v>0</v>
      </c>
      <c r="P23" s="5">
        <f>0</f>
        <v>0</v>
      </c>
      <c r="Q23" s="5">
        <f>0</f>
        <v>0</v>
      </c>
      <c r="R23" s="5">
        <f>0</f>
        <v>0</v>
      </c>
      <c r="S23" s="5">
        <f>0</f>
        <v>0</v>
      </c>
      <c r="T23" s="5">
        <f>0</f>
        <v>0</v>
      </c>
      <c r="U23" s="5">
        <f>0</f>
        <v>0</v>
      </c>
      <c r="V23" s="5">
        <f>0</f>
        <v>0</v>
      </c>
    </row>
    <row r="24" spans="1:22" ht="15" customHeight="1" x14ac:dyDescent="0.25">
      <c r="A24" s="5" t="s">
        <v>65</v>
      </c>
      <c r="B24" s="5" t="s">
        <v>33</v>
      </c>
      <c r="C24" s="5" t="s">
        <v>31</v>
      </c>
      <c r="D24" s="5"/>
      <c r="E24" s="5"/>
      <c r="F24" s="5" t="s">
        <v>66</v>
      </c>
      <c r="G24" s="5" t="s">
        <v>67</v>
      </c>
      <c r="H24" s="5">
        <f>0</f>
        <v>0</v>
      </c>
      <c r="I24" s="5">
        <f>0</f>
        <v>0</v>
      </c>
      <c r="J24" s="5">
        <f>0</f>
        <v>0</v>
      </c>
      <c r="K24" s="5">
        <f>0</f>
        <v>0</v>
      </c>
      <c r="L24" s="5">
        <f>0</f>
        <v>0</v>
      </c>
      <c r="M24" s="5">
        <f>0</f>
        <v>0</v>
      </c>
      <c r="N24" s="5">
        <f>0</f>
        <v>0</v>
      </c>
      <c r="O24" s="5">
        <f>0</f>
        <v>0</v>
      </c>
      <c r="P24" s="5">
        <f>0</f>
        <v>0</v>
      </c>
      <c r="Q24" s="5">
        <f>0</f>
        <v>0</v>
      </c>
      <c r="R24" s="5">
        <f>0</f>
        <v>0</v>
      </c>
      <c r="S24" s="5">
        <f>0</f>
        <v>0</v>
      </c>
      <c r="T24" s="5">
        <f>0</f>
        <v>0</v>
      </c>
      <c r="U24" s="5">
        <f>0</f>
        <v>0</v>
      </c>
      <c r="V24" s="5">
        <f>0</f>
        <v>0</v>
      </c>
    </row>
    <row r="25" spans="1:22" ht="15" customHeight="1" x14ac:dyDescent="0.25">
      <c r="A25" s="5" t="s">
        <v>68</v>
      </c>
      <c r="B25" s="5" t="s">
        <v>33</v>
      </c>
      <c r="C25" s="5" t="s">
        <v>31</v>
      </c>
      <c r="D25" s="5"/>
      <c r="E25" s="5"/>
      <c r="F25" s="5"/>
      <c r="G25" s="5" t="s">
        <v>69</v>
      </c>
      <c r="H25" s="5">
        <f>0</f>
        <v>0</v>
      </c>
      <c r="I25" s="5">
        <f>0</f>
        <v>0</v>
      </c>
      <c r="J25" s="5">
        <f>0</f>
        <v>0</v>
      </c>
      <c r="K25" s="5">
        <f>0</f>
        <v>0</v>
      </c>
      <c r="L25" s="5">
        <f>0</f>
        <v>0</v>
      </c>
      <c r="M25" s="5">
        <f>0</f>
        <v>0</v>
      </c>
      <c r="N25" s="5">
        <f>0</f>
        <v>0</v>
      </c>
      <c r="O25" s="5">
        <f>0</f>
        <v>0</v>
      </c>
      <c r="P25" s="5">
        <f>0</f>
        <v>0</v>
      </c>
      <c r="Q25" s="5">
        <f>0</f>
        <v>0</v>
      </c>
      <c r="R25" s="5">
        <f>0</f>
        <v>0</v>
      </c>
      <c r="S25" s="5">
        <f>0</f>
        <v>0</v>
      </c>
      <c r="T25" s="5">
        <f>0</f>
        <v>0</v>
      </c>
      <c r="U25" s="5">
        <f>0</f>
        <v>0</v>
      </c>
      <c r="V25" s="5">
        <f>0</f>
        <v>0</v>
      </c>
    </row>
    <row r="26" spans="1:22" ht="15" customHeight="1" x14ac:dyDescent="0.25">
      <c r="A26" s="5" t="s">
        <v>70</v>
      </c>
      <c r="B26" s="5" t="s">
        <v>33</v>
      </c>
      <c r="C26" s="5" t="s">
        <v>31</v>
      </c>
      <c r="D26" s="5"/>
      <c r="E26" s="5"/>
      <c r="F26" s="5" t="s">
        <v>71</v>
      </c>
      <c r="G26" s="5" t="s">
        <v>72</v>
      </c>
      <c r="H26" s="5">
        <f>1</f>
        <v>1</v>
      </c>
      <c r="I26" s="5">
        <f>0</f>
        <v>0</v>
      </c>
      <c r="J26" s="5">
        <f>1</f>
        <v>1</v>
      </c>
      <c r="K26" s="5">
        <f>0</f>
        <v>0</v>
      </c>
      <c r="L26" s="5">
        <f>1</f>
        <v>1</v>
      </c>
      <c r="M26" s="5">
        <f>0</f>
        <v>0</v>
      </c>
      <c r="N26" s="5">
        <f>0</f>
        <v>0</v>
      </c>
      <c r="O26" s="5">
        <f>0</f>
        <v>0</v>
      </c>
      <c r="P26" s="5">
        <f>0</f>
        <v>0</v>
      </c>
      <c r="Q26" s="5">
        <f>0</f>
        <v>0</v>
      </c>
      <c r="R26" s="5">
        <f>0</f>
        <v>0</v>
      </c>
      <c r="S26" s="5">
        <f>0</f>
        <v>0</v>
      </c>
      <c r="T26" s="5">
        <f>0</f>
        <v>0</v>
      </c>
      <c r="U26" s="5">
        <f>0</f>
        <v>0</v>
      </c>
      <c r="V26" s="5">
        <f>0</f>
        <v>0</v>
      </c>
    </row>
    <row r="27" spans="1:22" ht="15" customHeight="1" x14ac:dyDescent="0.25">
      <c r="A27" s="5" t="s">
        <v>73</v>
      </c>
      <c r="B27" s="5" t="s">
        <v>33</v>
      </c>
      <c r="C27" s="5" t="s">
        <v>31</v>
      </c>
      <c r="D27" s="5"/>
      <c r="E27" s="5"/>
      <c r="F27" s="5" t="s">
        <v>74</v>
      </c>
      <c r="G27" s="5" t="s">
        <v>75</v>
      </c>
      <c r="H27" s="5">
        <f>0</f>
        <v>0</v>
      </c>
      <c r="I27" s="5">
        <f>0</f>
        <v>0</v>
      </c>
      <c r="J27" s="5">
        <f>0</f>
        <v>0</v>
      </c>
      <c r="K27" s="5">
        <f>0</f>
        <v>0</v>
      </c>
      <c r="L27" s="5">
        <f>0</f>
        <v>0</v>
      </c>
      <c r="M27" s="5">
        <f>0</f>
        <v>0</v>
      </c>
      <c r="N27" s="5">
        <f>0</f>
        <v>0</v>
      </c>
      <c r="O27" s="5">
        <f>0</f>
        <v>0</v>
      </c>
      <c r="P27" s="5">
        <f>0</f>
        <v>0</v>
      </c>
      <c r="Q27" s="5">
        <f>0</f>
        <v>0</v>
      </c>
      <c r="R27" s="5">
        <f>0</f>
        <v>0</v>
      </c>
      <c r="S27" s="5">
        <f>0</f>
        <v>0</v>
      </c>
      <c r="T27" s="5">
        <f>0</f>
        <v>0</v>
      </c>
      <c r="U27" s="5">
        <f>0</f>
        <v>0</v>
      </c>
      <c r="V27" s="5">
        <f>0</f>
        <v>0</v>
      </c>
    </row>
    <row r="28" spans="1:22" ht="15" customHeight="1" x14ac:dyDescent="0.25">
      <c r="A28" s="5" t="s">
        <v>33</v>
      </c>
      <c r="B28" s="5" t="s">
        <v>33</v>
      </c>
      <c r="C28" s="5" t="s">
        <v>31</v>
      </c>
      <c r="D28" s="5"/>
      <c r="E28" s="5"/>
      <c r="F28" s="5"/>
      <c r="G28" s="5"/>
      <c r="H28" s="5">
        <f>0</f>
        <v>0</v>
      </c>
      <c r="I28" s="5">
        <f>0</f>
        <v>0</v>
      </c>
      <c r="J28" s="5">
        <f>0</f>
        <v>0</v>
      </c>
      <c r="K28" s="5">
        <f>0</f>
        <v>0</v>
      </c>
      <c r="L28" s="5">
        <f>0</f>
        <v>0</v>
      </c>
      <c r="M28" s="5">
        <f>0</f>
        <v>0</v>
      </c>
      <c r="N28" s="5">
        <f>0</f>
        <v>0</v>
      </c>
      <c r="O28" s="5">
        <f>0</f>
        <v>0</v>
      </c>
      <c r="P28" s="5">
        <f>0</f>
        <v>0</v>
      </c>
      <c r="Q28" s="5">
        <f>0</f>
        <v>0</v>
      </c>
      <c r="R28" s="5">
        <f>0</f>
        <v>0</v>
      </c>
      <c r="S28" s="5">
        <f>0</f>
        <v>0</v>
      </c>
      <c r="T28" s="5">
        <f>0</f>
        <v>0</v>
      </c>
      <c r="U28" s="5">
        <f>0</f>
        <v>0</v>
      </c>
      <c r="V28" s="5">
        <f>0</f>
        <v>0</v>
      </c>
    </row>
    <row r="29" spans="1:22" ht="15" customHeight="1" x14ac:dyDescent="0.25">
      <c r="A29" s="5" t="s">
        <v>76</v>
      </c>
      <c r="B29" s="5" t="s">
        <v>33</v>
      </c>
      <c r="C29" s="5" t="s">
        <v>31</v>
      </c>
      <c r="D29" s="5"/>
      <c r="E29" s="5"/>
      <c r="F29" s="5"/>
      <c r="G29" s="5"/>
      <c r="H29" s="5">
        <f>0</f>
        <v>0</v>
      </c>
      <c r="I29" s="5">
        <f>0</f>
        <v>0</v>
      </c>
      <c r="J29" s="5">
        <f>0</f>
        <v>0</v>
      </c>
      <c r="K29" s="5">
        <f>0</f>
        <v>0</v>
      </c>
      <c r="L29" s="5">
        <f>0</f>
        <v>0</v>
      </c>
      <c r="M29" s="5">
        <f>0</f>
        <v>0</v>
      </c>
      <c r="N29" s="5">
        <f>0</f>
        <v>0</v>
      </c>
      <c r="O29" s="5">
        <f>0</f>
        <v>0</v>
      </c>
      <c r="P29" s="5">
        <f>0</f>
        <v>0</v>
      </c>
      <c r="Q29" s="5">
        <f>0</f>
        <v>0</v>
      </c>
      <c r="R29" s="5">
        <f>0</f>
        <v>0</v>
      </c>
      <c r="S29" s="5">
        <f>0</f>
        <v>0</v>
      </c>
      <c r="T29" s="5">
        <f>0</f>
        <v>0</v>
      </c>
      <c r="U29" s="5">
        <f>0</f>
        <v>0</v>
      </c>
      <c r="V29" s="5">
        <f>0</f>
        <v>0</v>
      </c>
    </row>
    <row r="30" spans="1:22" ht="15" customHeight="1" x14ac:dyDescent="0.25">
      <c r="A30" s="5" t="s">
        <v>77</v>
      </c>
      <c r="B30" s="5" t="s">
        <v>33</v>
      </c>
      <c r="C30" s="5" t="s">
        <v>31</v>
      </c>
      <c r="D30" s="5"/>
      <c r="E30" s="5"/>
      <c r="F30" s="5" t="s">
        <v>78</v>
      </c>
      <c r="G30" s="5" t="s">
        <v>79</v>
      </c>
      <c r="H30" s="5">
        <f>0</f>
        <v>0</v>
      </c>
      <c r="I30" s="5">
        <f>0</f>
        <v>0</v>
      </c>
      <c r="J30" s="5">
        <f>0</f>
        <v>0</v>
      </c>
      <c r="K30" s="5">
        <f>0</f>
        <v>0</v>
      </c>
      <c r="L30" s="5">
        <f>0</f>
        <v>0</v>
      </c>
      <c r="M30" s="5">
        <f>0</f>
        <v>0</v>
      </c>
      <c r="N30" s="5">
        <f>0</f>
        <v>0</v>
      </c>
      <c r="O30" s="5">
        <f>0</f>
        <v>0</v>
      </c>
      <c r="P30" s="5">
        <f>0</f>
        <v>0</v>
      </c>
      <c r="Q30" s="5">
        <f>0</f>
        <v>0</v>
      </c>
      <c r="R30" s="5">
        <f>0</f>
        <v>0</v>
      </c>
      <c r="S30" s="5">
        <f>0</f>
        <v>0</v>
      </c>
      <c r="T30" s="5">
        <f>0</f>
        <v>0</v>
      </c>
      <c r="U30" s="5">
        <f>0</f>
        <v>0</v>
      </c>
      <c r="V30" s="5">
        <f>0</f>
        <v>0</v>
      </c>
    </row>
    <row r="31" spans="1:22" ht="15" customHeight="1" x14ac:dyDescent="0.25">
      <c r="A31" s="5" t="s">
        <v>80</v>
      </c>
      <c r="B31" s="5" t="s">
        <v>33</v>
      </c>
      <c r="C31" s="5" t="s">
        <v>31</v>
      </c>
      <c r="D31" s="5"/>
      <c r="E31" s="5"/>
      <c r="F31" s="5" t="s">
        <v>81</v>
      </c>
      <c r="G31" s="5" t="s">
        <v>82</v>
      </c>
      <c r="H31" s="5">
        <f>0</f>
        <v>0</v>
      </c>
      <c r="I31" s="5">
        <f>0</f>
        <v>0</v>
      </c>
      <c r="J31" s="5">
        <f>0</f>
        <v>0</v>
      </c>
      <c r="K31" s="5">
        <f>0</f>
        <v>0</v>
      </c>
      <c r="L31" s="5">
        <f>0</f>
        <v>0</v>
      </c>
      <c r="M31" s="5">
        <f>0</f>
        <v>0</v>
      </c>
      <c r="N31" s="5">
        <f>0</f>
        <v>0</v>
      </c>
      <c r="O31" s="5">
        <f>0</f>
        <v>0</v>
      </c>
      <c r="P31" s="5">
        <f>0</f>
        <v>0</v>
      </c>
      <c r="Q31" s="5">
        <f>0</f>
        <v>0</v>
      </c>
      <c r="R31" s="5">
        <f>0</f>
        <v>0</v>
      </c>
      <c r="S31" s="5">
        <f>0</f>
        <v>0</v>
      </c>
      <c r="T31" s="5">
        <f>0</f>
        <v>0</v>
      </c>
      <c r="U31" s="5">
        <f>0</f>
        <v>0</v>
      </c>
      <c r="V31" s="5">
        <f>0</f>
        <v>0</v>
      </c>
    </row>
    <row r="32" spans="1:22" ht="15" customHeight="1" x14ac:dyDescent="0.25">
      <c r="A32" s="5" t="s">
        <v>83</v>
      </c>
      <c r="B32" s="5" t="s">
        <v>33</v>
      </c>
      <c r="C32" s="5" t="s">
        <v>31</v>
      </c>
      <c r="D32" s="5"/>
      <c r="E32" s="5"/>
      <c r="F32" s="5" t="s">
        <v>84</v>
      </c>
      <c r="G32" s="5" t="s">
        <v>85</v>
      </c>
      <c r="H32" s="5">
        <f>3</f>
        <v>3</v>
      </c>
      <c r="I32" s="5">
        <f>1</f>
        <v>1</v>
      </c>
      <c r="J32" s="5">
        <f>2</f>
        <v>2</v>
      </c>
      <c r="K32" s="5">
        <f>2</f>
        <v>2</v>
      </c>
      <c r="L32" s="5">
        <f>0</f>
        <v>0</v>
      </c>
      <c r="M32" s="5">
        <f>0</f>
        <v>0</v>
      </c>
      <c r="N32" s="5">
        <f>0</f>
        <v>0</v>
      </c>
      <c r="O32" s="5">
        <f>0</f>
        <v>0</v>
      </c>
      <c r="P32" s="5">
        <f>0</f>
        <v>0</v>
      </c>
      <c r="Q32" s="5">
        <f>0</f>
        <v>0</v>
      </c>
      <c r="R32" s="5">
        <f>0</f>
        <v>0</v>
      </c>
      <c r="S32" s="5">
        <f>0</f>
        <v>0</v>
      </c>
      <c r="T32" s="5">
        <f>0</f>
        <v>0</v>
      </c>
      <c r="U32" s="5">
        <f>1</f>
        <v>1</v>
      </c>
      <c r="V32" s="5">
        <f>0</f>
        <v>0</v>
      </c>
    </row>
    <row r="33" spans="1:22" ht="15" customHeight="1" x14ac:dyDescent="0.25">
      <c r="A33" s="5" t="s">
        <v>86</v>
      </c>
      <c r="B33" s="5" t="s">
        <v>33</v>
      </c>
      <c r="C33" s="5" t="s">
        <v>31</v>
      </c>
      <c r="D33" s="5"/>
      <c r="E33" s="5"/>
      <c r="F33" s="5" t="s">
        <v>87</v>
      </c>
      <c r="G33" s="5" t="s">
        <v>87</v>
      </c>
      <c r="H33" s="5">
        <f>6</f>
        <v>6</v>
      </c>
      <c r="I33" s="5">
        <f>4</f>
        <v>4</v>
      </c>
      <c r="J33" s="5">
        <f>2</f>
        <v>2</v>
      </c>
      <c r="K33" s="5">
        <f>0</f>
        <v>0</v>
      </c>
      <c r="L33" s="5">
        <f>6</f>
        <v>6</v>
      </c>
      <c r="M33" s="5">
        <f>0</f>
        <v>0</v>
      </c>
      <c r="N33" s="5">
        <f>0</f>
        <v>0</v>
      </c>
      <c r="O33" s="5">
        <f>0</f>
        <v>0</v>
      </c>
      <c r="P33" s="5">
        <f>0</f>
        <v>0</v>
      </c>
      <c r="Q33" s="5">
        <f>0</f>
        <v>0</v>
      </c>
      <c r="R33" s="5">
        <f>0</f>
        <v>0</v>
      </c>
      <c r="S33" s="5">
        <f>0</f>
        <v>0</v>
      </c>
      <c r="T33" s="5">
        <f>0</f>
        <v>0</v>
      </c>
      <c r="U33" s="5">
        <f>0</f>
        <v>0</v>
      </c>
      <c r="V33" s="5">
        <f>0</f>
        <v>0</v>
      </c>
    </row>
    <row r="34" spans="1:22" ht="15" customHeight="1" x14ac:dyDescent="0.25">
      <c r="A34" s="5" t="s">
        <v>88</v>
      </c>
      <c r="B34" s="5" t="s">
        <v>33</v>
      </c>
      <c r="C34" s="5" t="s">
        <v>31</v>
      </c>
      <c r="D34" s="5"/>
      <c r="E34" s="5"/>
      <c r="F34" s="5" t="s">
        <v>89</v>
      </c>
      <c r="G34" s="5" t="s">
        <v>90</v>
      </c>
      <c r="H34" s="5">
        <f>1</f>
        <v>1</v>
      </c>
      <c r="I34" s="5">
        <f>0</f>
        <v>0</v>
      </c>
      <c r="J34" s="5">
        <f>1</f>
        <v>1</v>
      </c>
      <c r="K34" s="5">
        <f>0</f>
        <v>0</v>
      </c>
      <c r="L34" s="5">
        <f>0</f>
        <v>0</v>
      </c>
      <c r="M34" s="5">
        <f>0</f>
        <v>0</v>
      </c>
      <c r="N34" s="5">
        <f>0</f>
        <v>0</v>
      </c>
      <c r="O34" s="5">
        <f>1</f>
        <v>1</v>
      </c>
      <c r="P34" s="5">
        <f>0</f>
        <v>0</v>
      </c>
      <c r="Q34" s="5">
        <f>0</f>
        <v>0</v>
      </c>
      <c r="R34" s="5">
        <f>0</f>
        <v>0</v>
      </c>
      <c r="S34" s="5">
        <f>0</f>
        <v>0</v>
      </c>
      <c r="T34" s="5">
        <f>0</f>
        <v>0</v>
      </c>
      <c r="U34" s="5">
        <f>0</f>
        <v>0</v>
      </c>
      <c r="V34" s="5">
        <f>0</f>
        <v>0</v>
      </c>
    </row>
    <row r="35" spans="1:22" ht="15" customHeight="1" x14ac:dyDescent="0.25">
      <c r="A35" s="5" t="s">
        <v>91</v>
      </c>
      <c r="B35" s="5" t="s">
        <v>33</v>
      </c>
      <c r="C35" s="5" t="s">
        <v>31</v>
      </c>
      <c r="D35" s="5"/>
      <c r="E35" s="5"/>
      <c r="F35" s="5" t="s">
        <v>92</v>
      </c>
      <c r="G35" s="5" t="s">
        <v>93</v>
      </c>
      <c r="H35" s="5">
        <f>0</f>
        <v>0</v>
      </c>
      <c r="I35" s="5">
        <f>0</f>
        <v>0</v>
      </c>
      <c r="J35" s="5">
        <f>0</f>
        <v>0</v>
      </c>
      <c r="K35" s="5">
        <f>0</f>
        <v>0</v>
      </c>
      <c r="L35" s="5">
        <f>0</f>
        <v>0</v>
      </c>
      <c r="M35" s="5">
        <f>0</f>
        <v>0</v>
      </c>
      <c r="N35" s="5">
        <f>0</f>
        <v>0</v>
      </c>
      <c r="O35" s="5">
        <f>0</f>
        <v>0</v>
      </c>
      <c r="P35" s="5">
        <f>0</f>
        <v>0</v>
      </c>
      <c r="Q35" s="5">
        <f>0</f>
        <v>0</v>
      </c>
      <c r="R35" s="5">
        <f>0</f>
        <v>0</v>
      </c>
      <c r="S35" s="5">
        <f>0</f>
        <v>0</v>
      </c>
      <c r="T35" s="5">
        <f>0</f>
        <v>0</v>
      </c>
      <c r="U35" s="5">
        <f>0</f>
        <v>0</v>
      </c>
      <c r="V35" s="5">
        <f>0</f>
        <v>0</v>
      </c>
    </row>
    <row r="36" spans="1:22" ht="15" customHeight="1" x14ac:dyDescent="0.25">
      <c r="A36" s="5" t="s">
        <v>94</v>
      </c>
      <c r="B36" s="5" t="s">
        <v>33</v>
      </c>
      <c r="C36" s="5" t="s">
        <v>31</v>
      </c>
      <c r="D36" s="5"/>
      <c r="E36" s="5"/>
      <c r="F36" s="5"/>
      <c r="G36" s="5"/>
      <c r="H36" s="5">
        <f>0</f>
        <v>0</v>
      </c>
      <c r="I36" s="5">
        <f>0</f>
        <v>0</v>
      </c>
      <c r="J36" s="5">
        <f>0</f>
        <v>0</v>
      </c>
      <c r="K36" s="5">
        <f>0</f>
        <v>0</v>
      </c>
      <c r="L36" s="5">
        <f>0</f>
        <v>0</v>
      </c>
      <c r="M36" s="5">
        <f>0</f>
        <v>0</v>
      </c>
      <c r="N36" s="5">
        <f>0</f>
        <v>0</v>
      </c>
      <c r="O36" s="5">
        <f>0</f>
        <v>0</v>
      </c>
      <c r="P36" s="5">
        <f>0</f>
        <v>0</v>
      </c>
      <c r="Q36" s="5">
        <f>0</f>
        <v>0</v>
      </c>
      <c r="R36" s="5">
        <f>0</f>
        <v>0</v>
      </c>
      <c r="S36" s="5">
        <f>0</f>
        <v>0</v>
      </c>
      <c r="T36" s="5">
        <f>0</f>
        <v>0</v>
      </c>
      <c r="U36" s="5">
        <f>0</f>
        <v>0</v>
      </c>
      <c r="V36" s="5">
        <f>0</f>
        <v>0</v>
      </c>
    </row>
    <row r="37" spans="1:22" ht="15" customHeight="1" x14ac:dyDescent="0.25">
      <c r="A37" s="5" t="s">
        <v>95</v>
      </c>
      <c r="B37" s="5" t="s">
        <v>33</v>
      </c>
      <c r="C37" s="5" t="s">
        <v>31</v>
      </c>
      <c r="D37" s="5"/>
      <c r="E37" s="5"/>
      <c r="F37" s="5"/>
      <c r="G37" s="5"/>
      <c r="H37" s="5">
        <f>0</f>
        <v>0</v>
      </c>
      <c r="I37" s="5">
        <f>0</f>
        <v>0</v>
      </c>
      <c r="J37" s="5">
        <f>0</f>
        <v>0</v>
      </c>
      <c r="K37" s="5">
        <f>0</f>
        <v>0</v>
      </c>
      <c r="L37" s="5">
        <f>0</f>
        <v>0</v>
      </c>
      <c r="M37" s="5">
        <f>0</f>
        <v>0</v>
      </c>
      <c r="N37" s="5">
        <f>0</f>
        <v>0</v>
      </c>
      <c r="O37" s="5">
        <f>0</f>
        <v>0</v>
      </c>
      <c r="P37" s="5">
        <f>0</f>
        <v>0</v>
      </c>
      <c r="Q37" s="5">
        <f>0</f>
        <v>0</v>
      </c>
      <c r="R37" s="5">
        <f>0</f>
        <v>0</v>
      </c>
      <c r="S37" s="5">
        <f>0</f>
        <v>0</v>
      </c>
      <c r="T37" s="5">
        <f>0</f>
        <v>0</v>
      </c>
      <c r="U37" s="5">
        <f>0</f>
        <v>0</v>
      </c>
      <c r="V37" s="5">
        <f>0</f>
        <v>0</v>
      </c>
    </row>
    <row r="38" spans="1:22" ht="15" customHeight="1" x14ac:dyDescent="0.25">
      <c r="A38" s="5" t="s">
        <v>96</v>
      </c>
      <c r="B38" s="5" t="s">
        <v>33</v>
      </c>
      <c r="C38" s="5" t="s">
        <v>31</v>
      </c>
      <c r="D38" s="5"/>
      <c r="E38" s="5"/>
      <c r="F38" s="5" t="s">
        <v>97</v>
      </c>
      <c r="G38" s="5" t="s">
        <v>98</v>
      </c>
      <c r="H38" s="5">
        <f>0</f>
        <v>0</v>
      </c>
      <c r="I38" s="5">
        <f>0</f>
        <v>0</v>
      </c>
      <c r="J38" s="5">
        <f>0</f>
        <v>0</v>
      </c>
      <c r="K38" s="5">
        <f>0</f>
        <v>0</v>
      </c>
      <c r="L38" s="5">
        <f>0</f>
        <v>0</v>
      </c>
      <c r="M38" s="5">
        <f>0</f>
        <v>0</v>
      </c>
      <c r="N38" s="5">
        <f>0</f>
        <v>0</v>
      </c>
      <c r="O38" s="5">
        <f>0</f>
        <v>0</v>
      </c>
      <c r="P38" s="5">
        <f>0</f>
        <v>0</v>
      </c>
      <c r="Q38" s="5">
        <f>0</f>
        <v>0</v>
      </c>
      <c r="R38" s="5">
        <f>0</f>
        <v>0</v>
      </c>
      <c r="S38" s="5">
        <f>0</f>
        <v>0</v>
      </c>
      <c r="T38" s="5">
        <f>0</f>
        <v>0</v>
      </c>
      <c r="U38" s="5">
        <f>0</f>
        <v>0</v>
      </c>
      <c r="V38" s="5">
        <f>0</f>
        <v>0</v>
      </c>
    </row>
    <row r="39" spans="1:22" ht="15" customHeight="1" x14ac:dyDescent="0.25">
      <c r="A39" s="5" t="s">
        <v>99</v>
      </c>
      <c r="B39" s="5" t="s">
        <v>33</v>
      </c>
      <c r="C39" s="5" t="s">
        <v>31</v>
      </c>
      <c r="D39" s="5"/>
      <c r="E39" s="5"/>
      <c r="F39" s="5" t="s">
        <v>100</v>
      </c>
      <c r="G39" s="5" t="s">
        <v>101</v>
      </c>
      <c r="H39" s="5">
        <f>0</f>
        <v>0</v>
      </c>
      <c r="I39" s="5">
        <f>0</f>
        <v>0</v>
      </c>
      <c r="J39" s="5">
        <f>0</f>
        <v>0</v>
      </c>
      <c r="K39" s="5">
        <f>0</f>
        <v>0</v>
      </c>
      <c r="L39" s="5">
        <f>0</f>
        <v>0</v>
      </c>
      <c r="M39" s="5">
        <f>0</f>
        <v>0</v>
      </c>
      <c r="N39" s="5">
        <f>0</f>
        <v>0</v>
      </c>
      <c r="O39" s="5">
        <f>0</f>
        <v>0</v>
      </c>
      <c r="P39" s="5">
        <f>0</f>
        <v>0</v>
      </c>
      <c r="Q39" s="5">
        <f>0</f>
        <v>0</v>
      </c>
      <c r="R39" s="5">
        <f>0</f>
        <v>0</v>
      </c>
      <c r="S39" s="5">
        <f>0</f>
        <v>0</v>
      </c>
      <c r="T39" s="5">
        <f>0</f>
        <v>0</v>
      </c>
      <c r="U39" s="5">
        <f>0</f>
        <v>0</v>
      </c>
      <c r="V39" s="5">
        <f>0</f>
        <v>0</v>
      </c>
    </row>
    <row r="40" spans="1:22" ht="15" customHeight="1" x14ac:dyDescent="0.25">
      <c r="A40" s="5" t="s">
        <v>102</v>
      </c>
      <c r="B40" s="5" t="s">
        <v>33</v>
      </c>
      <c r="C40" s="5" t="s">
        <v>31</v>
      </c>
      <c r="D40" s="5"/>
      <c r="E40" s="5"/>
      <c r="F40" s="5" t="s">
        <v>103</v>
      </c>
      <c r="G40" s="5" t="s">
        <v>104</v>
      </c>
      <c r="H40" s="5">
        <f>10</f>
        <v>10</v>
      </c>
      <c r="I40" s="5">
        <f>6</f>
        <v>6</v>
      </c>
      <c r="J40" s="5">
        <f>4</f>
        <v>4</v>
      </c>
      <c r="K40" s="5">
        <f>0</f>
        <v>0</v>
      </c>
      <c r="L40" s="5">
        <f>0</f>
        <v>0</v>
      </c>
      <c r="M40" s="5">
        <f>0</f>
        <v>0</v>
      </c>
      <c r="N40" s="5">
        <f>1</f>
        <v>1</v>
      </c>
      <c r="O40" s="5">
        <f>0</f>
        <v>0</v>
      </c>
      <c r="P40" s="5">
        <f>1</f>
        <v>1</v>
      </c>
      <c r="Q40" s="5">
        <f>0</f>
        <v>0</v>
      </c>
      <c r="R40" s="5">
        <f>6</f>
        <v>6</v>
      </c>
      <c r="S40" s="5">
        <f>0</f>
        <v>0</v>
      </c>
      <c r="T40" s="5">
        <f>0</f>
        <v>0</v>
      </c>
      <c r="U40" s="5">
        <f>0</f>
        <v>0</v>
      </c>
      <c r="V40" s="5">
        <f>2</f>
        <v>2</v>
      </c>
    </row>
    <row r="41" spans="1:22" ht="15" customHeight="1" x14ac:dyDescent="0.25">
      <c r="A41" s="5" t="s">
        <v>105</v>
      </c>
      <c r="B41" s="5" t="s">
        <v>33</v>
      </c>
      <c r="C41" s="5" t="s">
        <v>31</v>
      </c>
      <c r="D41" s="5"/>
      <c r="E41" s="5"/>
      <c r="F41" s="5" t="s">
        <v>106</v>
      </c>
      <c r="G41" s="5" t="s">
        <v>107</v>
      </c>
      <c r="H41" s="5">
        <f>0</f>
        <v>0</v>
      </c>
      <c r="I41" s="5">
        <f>0</f>
        <v>0</v>
      </c>
      <c r="J41" s="5">
        <f>0</f>
        <v>0</v>
      </c>
      <c r="K41" s="5">
        <f>0</f>
        <v>0</v>
      </c>
      <c r="L41" s="5">
        <f>0</f>
        <v>0</v>
      </c>
      <c r="M41" s="5">
        <f>0</f>
        <v>0</v>
      </c>
      <c r="N41" s="5">
        <f>0</f>
        <v>0</v>
      </c>
      <c r="O41" s="5">
        <f>0</f>
        <v>0</v>
      </c>
      <c r="P41" s="5">
        <f>0</f>
        <v>0</v>
      </c>
      <c r="Q41" s="5">
        <f>0</f>
        <v>0</v>
      </c>
      <c r="R41" s="5">
        <f>0</f>
        <v>0</v>
      </c>
      <c r="S41" s="5">
        <f>0</f>
        <v>0</v>
      </c>
      <c r="T41" s="5">
        <f>0</f>
        <v>0</v>
      </c>
      <c r="U41" s="5">
        <f>0</f>
        <v>0</v>
      </c>
      <c r="V41" s="5">
        <f>0</f>
        <v>0</v>
      </c>
    </row>
    <row r="42" spans="1:22" ht="15" customHeight="1" x14ac:dyDescent="0.25">
      <c r="A42" s="5" t="s">
        <v>108</v>
      </c>
      <c r="B42" s="5" t="s">
        <v>33</v>
      </c>
      <c r="C42" s="5" t="s">
        <v>31</v>
      </c>
      <c r="D42" s="5"/>
      <c r="E42" s="5"/>
      <c r="F42" s="5" t="s">
        <v>109</v>
      </c>
      <c r="G42" s="5" t="s">
        <v>110</v>
      </c>
      <c r="H42" s="5">
        <f>0</f>
        <v>0</v>
      </c>
      <c r="I42" s="5">
        <f>0</f>
        <v>0</v>
      </c>
      <c r="J42" s="5">
        <f>0</f>
        <v>0</v>
      </c>
      <c r="K42" s="5">
        <f>0</f>
        <v>0</v>
      </c>
      <c r="L42" s="5">
        <f>0</f>
        <v>0</v>
      </c>
      <c r="M42" s="5">
        <f>0</f>
        <v>0</v>
      </c>
      <c r="N42" s="5">
        <f>0</f>
        <v>0</v>
      </c>
      <c r="O42" s="5">
        <f>0</f>
        <v>0</v>
      </c>
      <c r="P42" s="5">
        <f>0</f>
        <v>0</v>
      </c>
      <c r="Q42" s="5">
        <f>0</f>
        <v>0</v>
      </c>
      <c r="R42" s="5">
        <f>0</f>
        <v>0</v>
      </c>
      <c r="S42" s="5">
        <f>0</f>
        <v>0</v>
      </c>
      <c r="T42" s="5">
        <f>0</f>
        <v>0</v>
      </c>
      <c r="U42" s="5">
        <f>0</f>
        <v>0</v>
      </c>
      <c r="V42" s="5">
        <f>0</f>
        <v>0</v>
      </c>
    </row>
    <row r="43" spans="1:22" ht="15" customHeight="1" x14ac:dyDescent="0.25">
      <c r="A43" s="5" t="s">
        <v>111</v>
      </c>
      <c r="B43" s="5" t="s">
        <v>33</v>
      </c>
      <c r="C43" s="5" t="s">
        <v>31</v>
      </c>
      <c r="D43" s="5"/>
      <c r="E43" s="5"/>
      <c r="F43" s="5" t="s">
        <v>112</v>
      </c>
      <c r="G43" s="5" t="s">
        <v>113</v>
      </c>
      <c r="H43" s="5">
        <f>0</f>
        <v>0</v>
      </c>
      <c r="I43" s="5">
        <f>0</f>
        <v>0</v>
      </c>
      <c r="J43" s="5">
        <f>0</f>
        <v>0</v>
      </c>
      <c r="K43" s="5">
        <f>0</f>
        <v>0</v>
      </c>
      <c r="L43" s="5">
        <f>0</f>
        <v>0</v>
      </c>
      <c r="M43" s="5">
        <f>0</f>
        <v>0</v>
      </c>
      <c r="N43" s="5">
        <f>0</f>
        <v>0</v>
      </c>
      <c r="O43" s="5">
        <f>0</f>
        <v>0</v>
      </c>
      <c r="P43" s="5">
        <f>0</f>
        <v>0</v>
      </c>
      <c r="Q43" s="5">
        <f>0</f>
        <v>0</v>
      </c>
      <c r="R43" s="5">
        <f>0</f>
        <v>0</v>
      </c>
      <c r="S43" s="5">
        <f>0</f>
        <v>0</v>
      </c>
      <c r="T43" s="5">
        <f>0</f>
        <v>0</v>
      </c>
      <c r="U43" s="5">
        <f>0</f>
        <v>0</v>
      </c>
      <c r="V43" s="5">
        <f>0</f>
        <v>0</v>
      </c>
    </row>
    <row r="44" spans="1:22" ht="15" customHeight="1" x14ac:dyDescent="0.25">
      <c r="A44" s="5" t="s">
        <v>114</v>
      </c>
      <c r="B44" s="5" t="s">
        <v>33</v>
      </c>
      <c r="C44" s="5" t="s">
        <v>31</v>
      </c>
      <c r="D44" s="5"/>
      <c r="E44" s="5"/>
      <c r="F44" s="5" t="s">
        <v>115</v>
      </c>
      <c r="G44" s="5" t="s">
        <v>116</v>
      </c>
      <c r="H44" s="5">
        <f>1</f>
        <v>1</v>
      </c>
      <c r="I44" s="5">
        <f>0</f>
        <v>0</v>
      </c>
      <c r="J44" s="5">
        <f>1</f>
        <v>1</v>
      </c>
      <c r="K44" s="5">
        <f>0</f>
        <v>0</v>
      </c>
      <c r="L44" s="5">
        <f>0</f>
        <v>0</v>
      </c>
      <c r="M44" s="5">
        <f>0</f>
        <v>0</v>
      </c>
      <c r="N44" s="5">
        <f>0</f>
        <v>0</v>
      </c>
      <c r="O44" s="5">
        <f>1</f>
        <v>1</v>
      </c>
      <c r="P44" s="5">
        <f>0</f>
        <v>0</v>
      </c>
      <c r="Q44" s="5">
        <f>0</f>
        <v>0</v>
      </c>
      <c r="R44" s="5">
        <f>0</f>
        <v>0</v>
      </c>
      <c r="S44" s="5">
        <f>0</f>
        <v>0</v>
      </c>
      <c r="T44" s="5">
        <f>0</f>
        <v>0</v>
      </c>
      <c r="U44" s="5">
        <f>0</f>
        <v>0</v>
      </c>
      <c r="V44" s="5">
        <f>0</f>
        <v>0</v>
      </c>
    </row>
    <row r="45" spans="1:22" ht="15" customHeight="1" x14ac:dyDescent="0.25">
      <c r="A45" s="5" t="s">
        <v>117</v>
      </c>
      <c r="B45" s="5" t="s">
        <v>33</v>
      </c>
      <c r="C45" s="5" t="s">
        <v>31</v>
      </c>
      <c r="D45" s="5"/>
      <c r="E45" s="5"/>
      <c r="F45" s="5" t="s">
        <v>118</v>
      </c>
      <c r="G45" s="5" t="s">
        <v>119</v>
      </c>
      <c r="H45" s="5">
        <f>0</f>
        <v>0</v>
      </c>
      <c r="I45" s="5">
        <f>0</f>
        <v>0</v>
      </c>
      <c r="J45" s="5">
        <f>0</f>
        <v>0</v>
      </c>
      <c r="K45" s="5">
        <f>0</f>
        <v>0</v>
      </c>
      <c r="L45" s="5">
        <f>0</f>
        <v>0</v>
      </c>
      <c r="M45" s="5">
        <f>0</f>
        <v>0</v>
      </c>
      <c r="N45" s="5">
        <f>0</f>
        <v>0</v>
      </c>
      <c r="O45" s="5">
        <f>0</f>
        <v>0</v>
      </c>
      <c r="P45" s="5">
        <f>0</f>
        <v>0</v>
      </c>
      <c r="Q45" s="5">
        <f>0</f>
        <v>0</v>
      </c>
      <c r="R45" s="5">
        <f>0</f>
        <v>0</v>
      </c>
      <c r="S45" s="5">
        <f>0</f>
        <v>0</v>
      </c>
      <c r="T45" s="5">
        <f>0</f>
        <v>0</v>
      </c>
      <c r="U45" s="5">
        <f>0</f>
        <v>0</v>
      </c>
      <c r="V45" s="5">
        <f>0</f>
        <v>0</v>
      </c>
    </row>
    <row r="46" spans="1:22" ht="15" customHeight="1" x14ac:dyDescent="0.25">
      <c r="A46" s="5" t="s">
        <v>120</v>
      </c>
      <c r="B46" s="5" t="s">
        <v>33</v>
      </c>
      <c r="C46" s="5" t="s">
        <v>31</v>
      </c>
      <c r="D46" s="5"/>
      <c r="E46" s="5"/>
      <c r="F46" s="5" t="s">
        <v>121</v>
      </c>
      <c r="G46" s="5" t="s">
        <v>122</v>
      </c>
      <c r="H46" s="5">
        <f>11</f>
        <v>11</v>
      </c>
      <c r="I46" s="5">
        <f>0</f>
        <v>0</v>
      </c>
      <c r="J46" s="5">
        <f>11</f>
        <v>11</v>
      </c>
      <c r="K46" s="5">
        <f>0</f>
        <v>0</v>
      </c>
      <c r="L46" s="5">
        <f>3</f>
        <v>3</v>
      </c>
      <c r="M46" s="5">
        <f>1</f>
        <v>1</v>
      </c>
      <c r="N46" s="5">
        <f>0</f>
        <v>0</v>
      </c>
      <c r="O46" s="5">
        <f>0</f>
        <v>0</v>
      </c>
      <c r="P46" s="5">
        <f>1</f>
        <v>1</v>
      </c>
      <c r="Q46" s="5">
        <f>0</f>
        <v>0</v>
      </c>
      <c r="R46" s="5">
        <f>0</f>
        <v>0</v>
      </c>
      <c r="S46" s="5">
        <f>2</f>
        <v>2</v>
      </c>
      <c r="T46" s="5">
        <f>0</f>
        <v>0</v>
      </c>
      <c r="U46" s="5">
        <f>0</f>
        <v>0</v>
      </c>
      <c r="V46" s="5">
        <f>4</f>
        <v>4</v>
      </c>
    </row>
    <row r="47" spans="1:22" ht="15" customHeight="1" x14ac:dyDescent="0.25">
      <c r="A47" s="5" t="s">
        <v>123</v>
      </c>
      <c r="B47" s="5" t="s">
        <v>33</v>
      </c>
      <c r="C47" s="5" t="s">
        <v>31</v>
      </c>
      <c r="D47" s="5"/>
      <c r="E47" s="5"/>
      <c r="F47" s="5" t="s">
        <v>124</v>
      </c>
      <c r="G47" s="5" t="s">
        <v>125</v>
      </c>
      <c r="H47" s="5">
        <f>0</f>
        <v>0</v>
      </c>
      <c r="I47" s="5">
        <f>0</f>
        <v>0</v>
      </c>
      <c r="J47" s="5">
        <f>0</f>
        <v>0</v>
      </c>
      <c r="K47" s="5">
        <f>0</f>
        <v>0</v>
      </c>
      <c r="L47" s="5">
        <f>0</f>
        <v>0</v>
      </c>
      <c r="M47" s="5">
        <f>0</f>
        <v>0</v>
      </c>
      <c r="N47" s="5">
        <f>0</f>
        <v>0</v>
      </c>
      <c r="O47" s="5">
        <f>0</f>
        <v>0</v>
      </c>
      <c r="P47" s="5">
        <f>0</f>
        <v>0</v>
      </c>
      <c r="Q47" s="5">
        <f>0</f>
        <v>0</v>
      </c>
      <c r="R47" s="5">
        <f>0</f>
        <v>0</v>
      </c>
      <c r="S47" s="5">
        <f>0</f>
        <v>0</v>
      </c>
      <c r="T47" s="5">
        <f>0</f>
        <v>0</v>
      </c>
      <c r="U47" s="5">
        <f>0</f>
        <v>0</v>
      </c>
      <c r="V47" s="5">
        <f>0</f>
        <v>0</v>
      </c>
    </row>
    <row r="48" spans="1:22" ht="15" customHeight="1" x14ac:dyDescent="0.25">
      <c r="A48" s="5" t="s">
        <v>126</v>
      </c>
      <c r="B48" s="5" t="s">
        <v>33</v>
      </c>
      <c r="C48" s="5" t="s">
        <v>31</v>
      </c>
      <c r="D48" s="5"/>
      <c r="E48" s="5"/>
      <c r="F48" s="5" t="s">
        <v>127</v>
      </c>
      <c r="G48" s="5" t="s">
        <v>128</v>
      </c>
      <c r="H48" s="5">
        <f>0</f>
        <v>0</v>
      </c>
      <c r="I48" s="5">
        <f>0</f>
        <v>0</v>
      </c>
      <c r="J48" s="5">
        <f>0</f>
        <v>0</v>
      </c>
      <c r="K48" s="5">
        <f>0</f>
        <v>0</v>
      </c>
      <c r="L48" s="5">
        <f>0</f>
        <v>0</v>
      </c>
      <c r="M48" s="5">
        <f>0</f>
        <v>0</v>
      </c>
      <c r="N48" s="5">
        <f>0</f>
        <v>0</v>
      </c>
      <c r="O48" s="5">
        <f>0</f>
        <v>0</v>
      </c>
      <c r="P48" s="5">
        <f>0</f>
        <v>0</v>
      </c>
      <c r="Q48" s="5">
        <f>0</f>
        <v>0</v>
      </c>
      <c r="R48" s="5">
        <f>0</f>
        <v>0</v>
      </c>
      <c r="S48" s="5">
        <f>0</f>
        <v>0</v>
      </c>
      <c r="T48" s="5">
        <f>0</f>
        <v>0</v>
      </c>
      <c r="U48" s="5">
        <f>0</f>
        <v>0</v>
      </c>
      <c r="V48" s="5">
        <f>0</f>
        <v>0</v>
      </c>
    </row>
    <row r="49" spans="1:22" ht="15" customHeight="1" x14ac:dyDescent="0.25">
      <c r="A49" s="5" t="s">
        <v>129</v>
      </c>
      <c r="B49" s="5" t="s">
        <v>33</v>
      </c>
      <c r="C49" s="5" t="s">
        <v>31</v>
      </c>
      <c r="D49" s="5"/>
      <c r="E49" s="5"/>
      <c r="F49" s="5"/>
      <c r="G49" s="5"/>
      <c r="H49" s="5">
        <f>0</f>
        <v>0</v>
      </c>
      <c r="I49" s="5">
        <f>0</f>
        <v>0</v>
      </c>
      <c r="J49" s="5">
        <f>0</f>
        <v>0</v>
      </c>
      <c r="K49" s="5">
        <f>0</f>
        <v>0</v>
      </c>
      <c r="L49" s="5">
        <f>0</f>
        <v>0</v>
      </c>
      <c r="M49" s="5">
        <f>0</f>
        <v>0</v>
      </c>
      <c r="N49" s="5">
        <f>0</f>
        <v>0</v>
      </c>
      <c r="O49" s="5">
        <f>0</f>
        <v>0</v>
      </c>
      <c r="P49" s="5">
        <f>0</f>
        <v>0</v>
      </c>
      <c r="Q49" s="5">
        <f>0</f>
        <v>0</v>
      </c>
      <c r="R49" s="5">
        <f>0</f>
        <v>0</v>
      </c>
      <c r="S49" s="5">
        <f>0</f>
        <v>0</v>
      </c>
      <c r="T49" s="5">
        <f>0</f>
        <v>0</v>
      </c>
      <c r="U49" s="5">
        <f>0</f>
        <v>0</v>
      </c>
      <c r="V49" s="5">
        <f>0</f>
        <v>0</v>
      </c>
    </row>
    <row r="50" spans="1:22" ht="15" customHeight="1" x14ac:dyDescent="0.25">
      <c r="A50" s="5" t="s">
        <v>130</v>
      </c>
      <c r="B50" s="5" t="s">
        <v>33</v>
      </c>
      <c r="C50" s="5" t="s">
        <v>31</v>
      </c>
      <c r="D50" s="5"/>
      <c r="E50" s="5"/>
      <c r="F50" s="5" t="s">
        <v>131</v>
      </c>
      <c r="G50" s="5" t="s">
        <v>132</v>
      </c>
      <c r="H50" s="5">
        <f>0</f>
        <v>0</v>
      </c>
      <c r="I50" s="5">
        <f>0</f>
        <v>0</v>
      </c>
      <c r="J50" s="5">
        <f>0</f>
        <v>0</v>
      </c>
      <c r="K50" s="5">
        <f>0</f>
        <v>0</v>
      </c>
      <c r="L50" s="5">
        <f>0</f>
        <v>0</v>
      </c>
      <c r="M50" s="5">
        <f>0</f>
        <v>0</v>
      </c>
      <c r="N50" s="5">
        <f>0</f>
        <v>0</v>
      </c>
      <c r="O50" s="5">
        <f>0</f>
        <v>0</v>
      </c>
      <c r="P50" s="5">
        <f>0</f>
        <v>0</v>
      </c>
      <c r="Q50" s="5">
        <f>0</f>
        <v>0</v>
      </c>
      <c r="R50" s="5">
        <f>0</f>
        <v>0</v>
      </c>
      <c r="S50" s="5">
        <f>0</f>
        <v>0</v>
      </c>
      <c r="T50" s="5">
        <f>0</f>
        <v>0</v>
      </c>
      <c r="U50" s="5">
        <f>0</f>
        <v>0</v>
      </c>
      <c r="V50" s="5">
        <f>0</f>
        <v>0</v>
      </c>
    </row>
    <row r="51" spans="1:22" ht="15" customHeight="1" x14ac:dyDescent="0.25">
      <c r="A51" s="5" t="s">
        <v>133</v>
      </c>
      <c r="B51" s="5" t="s">
        <v>33</v>
      </c>
      <c r="C51" s="5" t="s">
        <v>31</v>
      </c>
      <c r="D51" s="5"/>
      <c r="E51" s="5"/>
      <c r="F51" s="5"/>
      <c r="G51" s="5"/>
      <c r="H51" s="5">
        <f>0</f>
        <v>0</v>
      </c>
      <c r="I51" s="5">
        <f>0</f>
        <v>0</v>
      </c>
      <c r="J51" s="5">
        <f>0</f>
        <v>0</v>
      </c>
      <c r="K51" s="5">
        <f>0</f>
        <v>0</v>
      </c>
      <c r="L51" s="5">
        <f>0</f>
        <v>0</v>
      </c>
      <c r="M51" s="5">
        <f>0</f>
        <v>0</v>
      </c>
      <c r="N51" s="5">
        <f>0</f>
        <v>0</v>
      </c>
      <c r="O51" s="5">
        <f>0</f>
        <v>0</v>
      </c>
      <c r="P51" s="5">
        <f>0</f>
        <v>0</v>
      </c>
      <c r="Q51" s="5">
        <f>0</f>
        <v>0</v>
      </c>
      <c r="R51" s="5">
        <f>0</f>
        <v>0</v>
      </c>
      <c r="S51" s="5">
        <f>0</f>
        <v>0</v>
      </c>
      <c r="T51" s="5">
        <f>0</f>
        <v>0</v>
      </c>
      <c r="U51" s="5">
        <f>0</f>
        <v>0</v>
      </c>
      <c r="V51" s="5">
        <f>0</f>
        <v>0</v>
      </c>
    </row>
    <row r="52" spans="1:22" ht="15" customHeight="1" x14ac:dyDescent="0.25">
      <c r="A52" s="5" t="s">
        <v>134</v>
      </c>
      <c r="B52" s="5" t="s">
        <v>33</v>
      </c>
      <c r="C52" s="5" t="s">
        <v>31</v>
      </c>
      <c r="D52" s="5"/>
      <c r="E52" s="5"/>
      <c r="F52" s="5" t="s">
        <v>135</v>
      </c>
      <c r="G52" s="5" t="s">
        <v>136</v>
      </c>
      <c r="H52" s="5">
        <f>0</f>
        <v>0</v>
      </c>
      <c r="I52" s="5">
        <f>0</f>
        <v>0</v>
      </c>
      <c r="J52" s="5">
        <f>0</f>
        <v>0</v>
      </c>
      <c r="K52" s="5">
        <f>0</f>
        <v>0</v>
      </c>
      <c r="L52" s="5">
        <f>0</f>
        <v>0</v>
      </c>
      <c r="M52" s="5">
        <f>0</f>
        <v>0</v>
      </c>
      <c r="N52" s="5">
        <f>0</f>
        <v>0</v>
      </c>
      <c r="O52" s="5">
        <f>0</f>
        <v>0</v>
      </c>
      <c r="P52" s="5">
        <f>0</f>
        <v>0</v>
      </c>
      <c r="Q52" s="5">
        <f>0</f>
        <v>0</v>
      </c>
      <c r="R52" s="5">
        <f>0</f>
        <v>0</v>
      </c>
      <c r="S52" s="5">
        <f>0</f>
        <v>0</v>
      </c>
      <c r="T52" s="5">
        <f>0</f>
        <v>0</v>
      </c>
      <c r="U52" s="5">
        <f>0</f>
        <v>0</v>
      </c>
      <c r="V52" s="5">
        <f>0</f>
        <v>0</v>
      </c>
    </row>
    <row r="53" spans="1:22" ht="15" customHeight="1" x14ac:dyDescent="0.25">
      <c r="A53" s="5" t="s">
        <v>137</v>
      </c>
      <c r="B53" s="5" t="s">
        <v>33</v>
      </c>
      <c r="C53" s="5" t="s">
        <v>31</v>
      </c>
      <c r="D53" s="5"/>
      <c r="E53" s="5"/>
      <c r="F53" s="5" t="s">
        <v>138</v>
      </c>
      <c r="G53" s="5" t="s">
        <v>139</v>
      </c>
      <c r="H53" s="5">
        <f>0</f>
        <v>0</v>
      </c>
      <c r="I53" s="5">
        <f>0</f>
        <v>0</v>
      </c>
      <c r="J53" s="5">
        <f>0</f>
        <v>0</v>
      </c>
      <c r="K53" s="5">
        <f>0</f>
        <v>0</v>
      </c>
      <c r="L53" s="5">
        <f>0</f>
        <v>0</v>
      </c>
      <c r="M53" s="5">
        <f>0</f>
        <v>0</v>
      </c>
      <c r="N53" s="5">
        <f>0</f>
        <v>0</v>
      </c>
      <c r="O53" s="5">
        <f>0</f>
        <v>0</v>
      </c>
      <c r="P53" s="5">
        <f>0</f>
        <v>0</v>
      </c>
      <c r="Q53" s="5">
        <f>0</f>
        <v>0</v>
      </c>
      <c r="R53" s="5">
        <f>0</f>
        <v>0</v>
      </c>
      <c r="S53" s="5">
        <f>0</f>
        <v>0</v>
      </c>
      <c r="T53" s="5">
        <f>0</f>
        <v>0</v>
      </c>
      <c r="U53" s="5">
        <f>0</f>
        <v>0</v>
      </c>
      <c r="V53" s="5">
        <f>0</f>
        <v>0</v>
      </c>
    </row>
    <row r="54" spans="1:22" ht="15" customHeight="1" x14ac:dyDescent="0.25">
      <c r="A54" s="5" t="s">
        <v>140</v>
      </c>
      <c r="B54" s="5" t="s">
        <v>33</v>
      </c>
      <c r="C54" s="5" t="s">
        <v>31</v>
      </c>
      <c r="D54" s="5"/>
      <c r="E54" s="5"/>
      <c r="F54" s="5" t="s">
        <v>141</v>
      </c>
      <c r="G54" s="5" t="s">
        <v>142</v>
      </c>
      <c r="H54" s="5">
        <f>29</f>
        <v>29</v>
      </c>
      <c r="I54" s="5">
        <f>1</f>
        <v>1</v>
      </c>
      <c r="J54" s="5">
        <f>28</f>
        <v>28</v>
      </c>
      <c r="K54" s="5">
        <f>2</f>
        <v>2</v>
      </c>
      <c r="L54" s="5">
        <f>2</f>
        <v>2</v>
      </c>
      <c r="M54" s="5">
        <f>9</f>
        <v>9</v>
      </c>
      <c r="N54" s="5">
        <f>4</f>
        <v>4</v>
      </c>
      <c r="O54" s="5">
        <f>1</f>
        <v>1</v>
      </c>
      <c r="P54" s="5">
        <f>1</f>
        <v>1</v>
      </c>
      <c r="Q54" s="5">
        <f>0</f>
        <v>0</v>
      </c>
      <c r="R54" s="5">
        <f>4</f>
        <v>4</v>
      </c>
      <c r="S54" s="5">
        <f>2</f>
        <v>2</v>
      </c>
      <c r="T54" s="5">
        <f>1</f>
        <v>1</v>
      </c>
      <c r="U54" s="5">
        <f>1</f>
        <v>1</v>
      </c>
      <c r="V54" s="5">
        <f>2</f>
        <v>2</v>
      </c>
    </row>
    <row r="55" spans="1:22" ht="15" customHeight="1" x14ac:dyDescent="0.25">
      <c r="A55" s="5" t="s">
        <v>143</v>
      </c>
      <c r="B55" s="5" t="s">
        <v>33</v>
      </c>
      <c r="C55" s="5" t="s">
        <v>31</v>
      </c>
      <c r="D55" s="5"/>
      <c r="E55" s="5"/>
      <c r="F55" s="5"/>
      <c r="G55" s="5"/>
      <c r="H55" s="5">
        <f>0</f>
        <v>0</v>
      </c>
      <c r="I55" s="5">
        <f>0</f>
        <v>0</v>
      </c>
      <c r="J55" s="5">
        <f>0</f>
        <v>0</v>
      </c>
      <c r="K55" s="5">
        <f>0</f>
        <v>0</v>
      </c>
      <c r="L55" s="5">
        <f>0</f>
        <v>0</v>
      </c>
      <c r="M55" s="5">
        <f>0</f>
        <v>0</v>
      </c>
      <c r="N55" s="5">
        <f>0</f>
        <v>0</v>
      </c>
      <c r="O55" s="5">
        <f>0</f>
        <v>0</v>
      </c>
      <c r="P55" s="5">
        <f>0</f>
        <v>0</v>
      </c>
      <c r="Q55" s="5">
        <f>0</f>
        <v>0</v>
      </c>
      <c r="R55" s="5">
        <f>0</f>
        <v>0</v>
      </c>
      <c r="S55" s="5">
        <f>0</f>
        <v>0</v>
      </c>
      <c r="T55" s="5">
        <f>0</f>
        <v>0</v>
      </c>
      <c r="U55" s="5">
        <f>0</f>
        <v>0</v>
      </c>
      <c r="V55" s="5">
        <f>0</f>
        <v>0</v>
      </c>
    </row>
    <row r="56" spans="1:22" ht="15" customHeight="1" x14ac:dyDescent="0.25">
      <c r="A56" s="5" t="s">
        <v>144</v>
      </c>
      <c r="B56" s="5" t="s">
        <v>33</v>
      </c>
      <c r="C56" s="5" t="s">
        <v>31</v>
      </c>
      <c r="D56" s="5"/>
      <c r="E56" s="5"/>
      <c r="F56" s="5" t="s">
        <v>145</v>
      </c>
      <c r="G56" s="5" t="s">
        <v>146</v>
      </c>
      <c r="H56" s="5">
        <f>8</f>
        <v>8</v>
      </c>
      <c r="I56" s="5">
        <f>6</f>
        <v>6</v>
      </c>
      <c r="J56" s="5">
        <f>2</f>
        <v>2</v>
      </c>
      <c r="K56" s="5">
        <f>0</f>
        <v>0</v>
      </c>
      <c r="L56" s="5">
        <f>1</f>
        <v>1</v>
      </c>
      <c r="M56" s="5">
        <f>0</f>
        <v>0</v>
      </c>
      <c r="N56" s="5">
        <f>0</f>
        <v>0</v>
      </c>
      <c r="O56" s="5">
        <f>0</f>
        <v>0</v>
      </c>
      <c r="P56" s="5">
        <f>6</f>
        <v>6</v>
      </c>
      <c r="Q56" s="5">
        <f>0</f>
        <v>0</v>
      </c>
      <c r="R56" s="5">
        <f>1</f>
        <v>1</v>
      </c>
      <c r="S56" s="5">
        <f>0</f>
        <v>0</v>
      </c>
      <c r="T56" s="5">
        <f>0</f>
        <v>0</v>
      </c>
      <c r="U56" s="5">
        <f>0</f>
        <v>0</v>
      </c>
      <c r="V56" s="5">
        <f>0</f>
        <v>0</v>
      </c>
    </row>
    <row r="57" spans="1:22" ht="15" customHeight="1" x14ac:dyDescent="0.25">
      <c r="A57" s="5" t="s">
        <v>147</v>
      </c>
      <c r="B57" s="5" t="s">
        <v>33</v>
      </c>
      <c r="C57" s="5" t="s">
        <v>31</v>
      </c>
      <c r="D57" s="5"/>
      <c r="E57" s="5"/>
      <c r="F57" s="5" t="s">
        <v>148</v>
      </c>
      <c r="G57" s="5" t="s">
        <v>149</v>
      </c>
      <c r="H57" s="5">
        <f>0</f>
        <v>0</v>
      </c>
      <c r="I57" s="5">
        <f>0</f>
        <v>0</v>
      </c>
      <c r="J57" s="5">
        <f>0</f>
        <v>0</v>
      </c>
      <c r="K57" s="5">
        <f>0</f>
        <v>0</v>
      </c>
      <c r="L57" s="5">
        <f>0</f>
        <v>0</v>
      </c>
      <c r="M57" s="5">
        <f>0</f>
        <v>0</v>
      </c>
      <c r="N57" s="5">
        <f>0</f>
        <v>0</v>
      </c>
      <c r="O57" s="5">
        <f>0</f>
        <v>0</v>
      </c>
      <c r="P57" s="5">
        <f>0</f>
        <v>0</v>
      </c>
      <c r="Q57" s="5">
        <f>0</f>
        <v>0</v>
      </c>
      <c r="R57" s="5">
        <f>0</f>
        <v>0</v>
      </c>
      <c r="S57" s="5">
        <f>0</f>
        <v>0</v>
      </c>
      <c r="T57" s="5">
        <f>0</f>
        <v>0</v>
      </c>
      <c r="U57" s="5">
        <f>0</f>
        <v>0</v>
      </c>
      <c r="V57" s="5">
        <f>0</f>
        <v>0</v>
      </c>
    </row>
    <row r="58" spans="1:22" ht="15" customHeight="1" x14ac:dyDescent="0.25">
      <c r="A58" s="5" t="s">
        <v>150</v>
      </c>
      <c r="B58" s="5" t="s">
        <v>33</v>
      </c>
      <c r="C58" s="5" t="s">
        <v>31</v>
      </c>
      <c r="D58" s="5"/>
      <c r="E58" s="5"/>
      <c r="F58" s="5" t="s">
        <v>151</v>
      </c>
      <c r="G58" s="5" t="s">
        <v>152</v>
      </c>
      <c r="H58" s="5">
        <f>0</f>
        <v>0</v>
      </c>
      <c r="I58" s="5">
        <f>0</f>
        <v>0</v>
      </c>
      <c r="J58" s="5">
        <f>0</f>
        <v>0</v>
      </c>
      <c r="K58" s="5">
        <f>0</f>
        <v>0</v>
      </c>
      <c r="L58" s="5">
        <f>0</f>
        <v>0</v>
      </c>
      <c r="M58" s="5">
        <f>0</f>
        <v>0</v>
      </c>
      <c r="N58" s="5">
        <f>0</f>
        <v>0</v>
      </c>
      <c r="O58" s="5">
        <f>0</f>
        <v>0</v>
      </c>
      <c r="P58" s="5">
        <f>0</f>
        <v>0</v>
      </c>
      <c r="Q58" s="5">
        <f>0</f>
        <v>0</v>
      </c>
      <c r="R58" s="5">
        <f>0</f>
        <v>0</v>
      </c>
      <c r="S58" s="5">
        <f>0</f>
        <v>0</v>
      </c>
      <c r="T58" s="5">
        <f>0</f>
        <v>0</v>
      </c>
      <c r="U58" s="5">
        <f>0</f>
        <v>0</v>
      </c>
      <c r="V58" s="5">
        <f>0</f>
        <v>0</v>
      </c>
    </row>
    <row r="59" spans="1:22" ht="15" customHeight="1" x14ac:dyDescent="0.25">
      <c r="A59" s="5" t="s">
        <v>153</v>
      </c>
      <c r="B59" s="5" t="s">
        <v>33</v>
      </c>
      <c r="C59" s="5" t="s">
        <v>31</v>
      </c>
      <c r="D59" s="5"/>
      <c r="E59" s="5"/>
      <c r="F59" s="5" t="s">
        <v>154</v>
      </c>
      <c r="G59" s="5" t="s">
        <v>155</v>
      </c>
      <c r="H59" s="5">
        <f>1</f>
        <v>1</v>
      </c>
      <c r="I59" s="5">
        <f>0</f>
        <v>0</v>
      </c>
      <c r="J59" s="5">
        <f>1</f>
        <v>1</v>
      </c>
      <c r="K59" s="5">
        <f>0</f>
        <v>0</v>
      </c>
      <c r="L59" s="5">
        <f>1</f>
        <v>1</v>
      </c>
      <c r="M59" s="5">
        <f>0</f>
        <v>0</v>
      </c>
      <c r="N59" s="5">
        <f>0</f>
        <v>0</v>
      </c>
      <c r="O59" s="5">
        <f>0</f>
        <v>0</v>
      </c>
      <c r="P59" s="5">
        <f>0</f>
        <v>0</v>
      </c>
      <c r="Q59" s="5">
        <f>0</f>
        <v>0</v>
      </c>
      <c r="R59" s="5">
        <f>0</f>
        <v>0</v>
      </c>
      <c r="S59" s="5">
        <f>0</f>
        <v>0</v>
      </c>
      <c r="T59" s="5">
        <f>0</f>
        <v>0</v>
      </c>
      <c r="U59" s="5">
        <f>0</f>
        <v>0</v>
      </c>
      <c r="V59" s="5">
        <f>0</f>
        <v>0</v>
      </c>
    </row>
    <row r="60" spans="1:22" ht="15" customHeight="1" x14ac:dyDescent="0.25">
      <c r="A60" s="5" t="s">
        <v>156</v>
      </c>
      <c r="B60" s="5" t="s">
        <v>33</v>
      </c>
      <c r="C60" s="5" t="s">
        <v>31</v>
      </c>
      <c r="D60" s="5"/>
      <c r="E60" s="5"/>
      <c r="F60" s="5" t="s">
        <v>157</v>
      </c>
      <c r="G60" s="5" t="s">
        <v>158</v>
      </c>
      <c r="H60" s="5">
        <f>2</f>
        <v>2</v>
      </c>
      <c r="I60" s="5">
        <f>0</f>
        <v>0</v>
      </c>
      <c r="J60" s="5">
        <f>2</f>
        <v>2</v>
      </c>
      <c r="K60" s="5">
        <f>0</f>
        <v>0</v>
      </c>
      <c r="L60" s="5">
        <f>0</f>
        <v>0</v>
      </c>
      <c r="M60" s="5">
        <f>0</f>
        <v>0</v>
      </c>
      <c r="N60" s="5">
        <f>1</f>
        <v>1</v>
      </c>
      <c r="O60" s="5">
        <f>0</f>
        <v>0</v>
      </c>
      <c r="P60" s="5">
        <f>0</f>
        <v>0</v>
      </c>
      <c r="Q60" s="5">
        <f>1</f>
        <v>1</v>
      </c>
      <c r="R60" s="5">
        <f>0</f>
        <v>0</v>
      </c>
      <c r="S60" s="5">
        <f>0</f>
        <v>0</v>
      </c>
      <c r="T60" s="5">
        <f>0</f>
        <v>0</v>
      </c>
      <c r="U60" s="5">
        <f>0</f>
        <v>0</v>
      </c>
      <c r="V60" s="5">
        <f>0</f>
        <v>0</v>
      </c>
    </row>
    <row r="61" spans="1:22" ht="15" customHeight="1" x14ac:dyDescent="0.25">
      <c r="A61" s="5" t="s">
        <v>159</v>
      </c>
      <c r="B61" s="5" t="s">
        <v>33</v>
      </c>
      <c r="C61" s="5" t="s">
        <v>31</v>
      </c>
      <c r="D61" s="5"/>
      <c r="E61" s="5"/>
      <c r="F61" s="5" t="s">
        <v>160</v>
      </c>
      <c r="G61" s="5" t="s">
        <v>161</v>
      </c>
      <c r="H61" s="5">
        <f>0</f>
        <v>0</v>
      </c>
      <c r="I61" s="5">
        <f>0</f>
        <v>0</v>
      </c>
      <c r="J61" s="5">
        <f>0</f>
        <v>0</v>
      </c>
      <c r="K61" s="5">
        <f>0</f>
        <v>0</v>
      </c>
      <c r="L61" s="5">
        <f>0</f>
        <v>0</v>
      </c>
      <c r="M61" s="5">
        <f>0</f>
        <v>0</v>
      </c>
      <c r="N61" s="5">
        <f>0</f>
        <v>0</v>
      </c>
      <c r="O61" s="5">
        <f>0</f>
        <v>0</v>
      </c>
      <c r="P61" s="5">
        <f>0</f>
        <v>0</v>
      </c>
      <c r="Q61" s="5">
        <f>0</f>
        <v>0</v>
      </c>
      <c r="R61" s="5">
        <f>0</f>
        <v>0</v>
      </c>
      <c r="S61" s="5">
        <f>0</f>
        <v>0</v>
      </c>
      <c r="T61" s="5">
        <f>0</f>
        <v>0</v>
      </c>
      <c r="U61" s="5">
        <f>0</f>
        <v>0</v>
      </c>
      <c r="V61" s="5">
        <f>0</f>
        <v>0</v>
      </c>
    </row>
    <row r="62" spans="1:22" ht="15" customHeight="1" x14ac:dyDescent="0.25">
      <c r="A62" s="5" t="s">
        <v>162</v>
      </c>
      <c r="B62" s="5" t="s">
        <v>33</v>
      </c>
      <c r="C62" s="5" t="s">
        <v>31</v>
      </c>
      <c r="D62" s="5"/>
      <c r="E62" s="5"/>
      <c r="F62" s="5" t="s">
        <v>163</v>
      </c>
      <c r="G62" s="5" t="s">
        <v>164</v>
      </c>
      <c r="H62" s="5">
        <f>0</f>
        <v>0</v>
      </c>
      <c r="I62" s="5">
        <f>0</f>
        <v>0</v>
      </c>
      <c r="J62" s="5">
        <f>0</f>
        <v>0</v>
      </c>
      <c r="K62" s="5">
        <f>0</f>
        <v>0</v>
      </c>
      <c r="L62" s="5">
        <f>0</f>
        <v>0</v>
      </c>
      <c r="M62" s="5">
        <f>0</f>
        <v>0</v>
      </c>
      <c r="N62" s="5">
        <f>0</f>
        <v>0</v>
      </c>
      <c r="O62" s="5">
        <f>0</f>
        <v>0</v>
      </c>
      <c r="P62" s="5">
        <f>0</f>
        <v>0</v>
      </c>
      <c r="Q62" s="5">
        <f>0</f>
        <v>0</v>
      </c>
      <c r="R62" s="5">
        <f>0</f>
        <v>0</v>
      </c>
      <c r="S62" s="5">
        <f>0</f>
        <v>0</v>
      </c>
      <c r="T62" s="5">
        <f>0</f>
        <v>0</v>
      </c>
      <c r="U62" s="5">
        <f>0</f>
        <v>0</v>
      </c>
      <c r="V62" s="5">
        <f>0</f>
        <v>0</v>
      </c>
    </row>
    <row r="63" spans="1:22" ht="15" customHeight="1" x14ac:dyDescent="0.25">
      <c r="A63" s="5" t="s">
        <v>165</v>
      </c>
      <c r="B63" s="5" t="s">
        <v>33</v>
      </c>
      <c r="C63" s="5" t="s">
        <v>31</v>
      </c>
      <c r="D63" s="5"/>
      <c r="E63" s="5"/>
      <c r="F63" s="5" t="s">
        <v>166</v>
      </c>
      <c r="G63" s="5" t="s">
        <v>167</v>
      </c>
      <c r="H63" s="5">
        <f>0</f>
        <v>0</v>
      </c>
      <c r="I63" s="5">
        <f>0</f>
        <v>0</v>
      </c>
      <c r="J63" s="5">
        <f>0</f>
        <v>0</v>
      </c>
      <c r="K63" s="5">
        <f>0</f>
        <v>0</v>
      </c>
      <c r="L63" s="5">
        <f>0</f>
        <v>0</v>
      </c>
      <c r="M63" s="5">
        <f>0</f>
        <v>0</v>
      </c>
      <c r="N63" s="5">
        <f>0</f>
        <v>0</v>
      </c>
      <c r="O63" s="5">
        <f>0</f>
        <v>0</v>
      </c>
      <c r="P63" s="5">
        <f>0</f>
        <v>0</v>
      </c>
      <c r="Q63" s="5">
        <f>0</f>
        <v>0</v>
      </c>
      <c r="R63" s="5">
        <f>0</f>
        <v>0</v>
      </c>
      <c r="S63" s="5">
        <f>0</f>
        <v>0</v>
      </c>
      <c r="T63" s="5">
        <f>0</f>
        <v>0</v>
      </c>
      <c r="U63" s="5">
        <f>0</f>
        <v>0</v>
      </c>
      <c r="V63" s="5">
        <f>0</f>
        <v>0</v>
      </c>
    </row>
    <row r="64" spans="1:22" ht="15" customHeight="1" x14ac:dyDescent="0.25">
      <c r="A64" s="5" t="s">
        <v>168</v>
      </c>
      <c r="B64" s="5" t="s">
        <v>33</v>
      </c>
      <c r="C64" s="5" t="s">
        <v>31</v>
      </c>
      <c r="D64" s="5"/>
      <c r="E64" s="5"/>
      <c r="F64" s="5" t="s">
        <v>169</v>
      </c>
      <c r="G64" s="5" t="s">
        <v>170</v>
      </c>
      <c r="H64" s="5">
        <f>0</f>
        <v>0</v>
      </c>
      <c r="I64" s="5">
        <f>0</f>
        <v>0</v>
      </c>
      <c r="J64" s="5">
        <f>0</f>
        <v>0</v>
      </c>
      <c r="K64" s="5">
        <f>0</f>
        <v>0</v>
      </c>
      <c r="L64" s="5">
        <f>0</f>
        <v>0</v>
      </c>
      <c r="M64" s="5">
        <f>0</f>
        <v>0</v>
      </c>
      <c r="N64" s="5">
        <f>0</f>
        <v>0</v>
      </c>
      <c r="O64" s="5">
        <f>0</f>
        <v>0</v>
      </c>
      <c r="P64" s="5">
        <f>0</f>
        <v>0</v>
      </c>
      <c r="Q64" s="5">
        <f>0</f>
        <v>0</v>
      </c>
      <c r="R64" s="5">
        <f>0</f>
        <v>0</v>
      </c>
      <c r="S64" s="5">
        <f>0</f>
        <v>0</v>
      </c>
      <c r="T64" s="5">
        <f>0</f>
        <v>0</v>
      </c>
      <c r="U64" s="5">
        <f>0</f>
        <v>0</v>
      </c>
      <c r="V64" s="5">
        <f>0</f>
        <v>0</v>
      </c>
    </row>
    <row r="65" spans="1:22" ht="15" customHeight="1" x14ac:dyDescent="0.25">
      <c r="A65" s="5" t="s">
        <v>171</v>
      </c>
      <c r="B65" s="5" t="s">
        <v>33</v>
      </c>
      <c r="C65" s="5" t="s">
        <v>31</v>
      </c>
      <c r="D65" s="5"/>
      <c r="E65" s="5"/>
      <c r="F65" s="5" t="s">
        <v>172</v>
      </c>
      <c r="G65" s="5" t="s">
        <v>173</v>
      </c>
      <c r="H65" s="5">
        <f>0</f>
        <v>0</v>
      </c>
      <c r="I65" s="5">
        <f>0</f>
        <v>0</v>
      </c>
      <c r="J65" s="5">
        <f>0</f>
        <v>0</v>
      </c>
      <c r="K65" s="5">
        <f>0</f>
        <v>0</v>
      </c>
      <c r="L65" s="5">
        <f>0</f>
        <v>0</v>
      </c>
      <c r="M65" s="5">
        <f>0</f>
        <v>0</v>
      </c>
      <c r="N65" s="5">
        <f>0</f>
        <v>0</v>
      </c>
      <c r="O65" s="5">
        <f>0</f>
        <v>0</v>
      </c>
      <c r="P65" s="5">
        <f>0</f>
        <v>0</v>
      </c>
      <c r="Q65" s="5">
        <f>0</f>
        <v>0</v>
      </c>
      <c r="R65" s="5">
        <f>0</f>
        <v>0</v>
      </c>
      <c r="S65" s="5">
        <f>0</f>
        <v>0</v>
      </c>
      <c r="T65" s="5">
        <f>0</f>
        <v>0</v>
      </c>
      <c r="U65" s="5">
        <f>0</f>
        <v>0</v>
      </c>
      <c r="V65" s="5">
        <f>0</f>
        <v>0</v>
      </c>
    </row>
    <row r="66" spans="1:22" ht="15" customHeight="1" x14ac:dyDescent="0.25">
      <c r="A66" s="5" t="s">
        <v>174</v>
      </c>
      <c r="B66" s="5" t="s">
        <v>33</v>
      </c>
      <c r="C66" s="5" t="s">
        <v>31</v>
      </c>
      <c r="D66" s="5"/>
      <c r="E66" s="5"/>
      <c r="F66" s="5"/>
      <c r="G66" s="5"/>
      <c r="H66" s="5">
        <f>0</f>
        <v>0</v>
      </c>
      <c r="I66" s="5">
        <f>0</f>
        <v>0</v>
      </c>
      <c r="J66" s="5">
        <f>0</f>
        <v>0</v>
      </c>
      <c r="K66" s="5">
        <f>0</f>
        <v>0</v>
      </c>
      <c r="L66" s="5">
        <f>0</f>
        <v>0</v>
      </c>
      <c r="M66" s="5">
        <f>0</f>
        <v>0</v>
      </c>
      <c r="N66" s="5">
        <f>0</f>
        <v>0</v>
      </c>
      <c r="O66" s="5">
        <f>0</f>
        <v>0</v>
      </c>
      <c r="P66" s="5">
        <f>0</f>
        <v>0</v>
      </c>
      <c r="Q66" s="5">
        <f>0</f>
        <v>0</v>
      </c>
      <c r="R66" s="5">
        <f>0</f>
        <v>0</v>
      </c>
      <c r="S66" s="5">
        <f>0</f>
        <v>0</v>
      </c>
      <c r="T66" s="5">
        <f>0</f>
        <v>0</v>
      </c>
      <c r="U66" s="5">
        <f>0</f>
        <v>0</v>
      </c>
      <c r="V66" s="5">
        <f>0</f>
        <v>0</v>
      </c>
    </row>
    <row r="67" spans="1:22" ht="15" customHeight="1" x14ac:dyDescent="0.25">
      <c r="A67" s="5" t="s">
        <v>175</v>
      </c>
      <c r="B67" s="5" t="s">
        <v>33</v>
      </c>
      <c r="C67" s="5" t="s">
        <v>31</v>
      </c>
      <c r="D67" s="5"/>
      <c r="E67" s="5"/>
      <c r="F67" s="5" t="s">
        <v>176</v>
      </c>
      <c r="G67" s="5" t="s">
        <v>177</v>
      </c>
      <c r="H67" s="5">
        <f>0</f>
        <v>0</v>
      </c>
      <c r="I67" s="5">
        <f>0</f>
        <v>0</v>
      </c>
      <c r="J67" s="5">
        <f>0</f>
        <v>0</v>
      </c>
      <c r="K67" s="5">
        <f>0</f>
        <v>0</v>
      </c>
      <c r="L67" s="5">
        <f>0</f>
        <v>0</v>
      </c>
      <c r="M67" s="5">
        <f>0</f>
        <v>0</v>
      </c>
      <c r="N67" s="5">
        <f>0</f>
        <v>0</v>
      </c>
      <c r="O67" s="5">
        <f>0</f>
        <v>0</v>
      </c>
      <c r="P67" s="5">
        <f>0</f>
        <v>0</v>
      </c>
      <c r="Q67" s="5">
        <f>0</f>
        <v>0</v>
      </c>
      <c r="R67" s="5">
        <f>0</f>
        <v>0</v>
      </c>
      <c r="S67" s="5">
        <f>0</f>
        <v>0</v>
      </c>
      <c r="T67" s="5">
        <f>0</f>
        <v>0</v>
      </c>
      <c r="U67" s="5">
        <f>0</f>
        <v>0</v>
      </c>
      <c r="V67" s="5">
        <f>0</f>
        <v>0</v>
      </c>
    </row>
    <row r="68" spans="1:22" ht="15" customHeight="1" x14ac:dyDescent="0.25">
      <c r="A68" s="5" t="s">
        <v>178</v>
      </c>
      <c r="B68" s="5" t="s">
        <v>33</v>
      </c>
      <c r="C68" s="5" t="s">
        <v>31</v>
      </c>
      <c r="D68" s="5"/>
      <c r="E68" s="5"/>
      <c r="F68" s="5" t="s">
        <v>179</v>
      </c>
      <c r="G68" s="5" t="s">
        <v>180</v>
      </c>
      <c r="H68" s="5">
        <f>0</f>
        <v>0</v>
      </c>
      <c r="I68" s="5">
        <f>0</f>
        <v>0</v>
      </c>
      <c r="J68" s="5">
        <f>0</f>
        <v>0</v>
      </c>
      <c r="K68" s="5">
        <f>0</f>
        <v>0</v>
      </c>
      <c r="L68" s="5">
        <f>0</f>
        <v>0</v>
      </c>
      <c r="M68" s="5">
        <f>0</f>
        <v>0</v>
      </c>
      <c r="N68" s="5">
        <f>0</f>
        <v>0</v>
      </c>
      <c r="O68" s="5">
        <f>0</f>
        <v>0</v>
      </c>
      <c r="P68" s="5">
        <f>0</f>
        <v>0</v>
      </c>
      <c r="Q68" s="5">
        <f>0</f>
        <v>0</v>
      </c>
      <c r="R68" s="5">
        <f>0</f>
        <v>0</v>
      </c>
      <c r="S68" s="5">
        <f>0</f>
        <v>0</v>
      </c>
      <c r="T68" s="5">
        <f>0</f>
        <v>0</v>
      </c>
      <c r="U68" s="5">
        <f>0</f>
        <v>0</v>
      </c>
      <c r="V68" s="5">
        <f>0</f>
        <v>0</v>
      </c>
    </row>
    <row r="69" spans="1:22" ht="15" customHeight="1" x14ac:dyDescent="0.25">
      <c r="A69" s="5" t="s">
        <v>181</v>
      </c>
      <c r="B69" s="5" t="s">
        <v>33</v>
      </c>
      <c r="C69" s="5" t="s">
        <v>31</v>
      </c>
      <c r="D69" s="5"/>
      <c r="E69" s="5"/>
      <c r="F69" s="5" t="s">
        <v>182</v>
      </c>
      <c r="G69" s="5" t="s">
        <v>183</v>
      </c>
      <c r="H69" s="5">
        <f>1</f>
        <v>1</v>
      </c>
      <c r="I69" s="5">
        <f>0</f>
        <v>0</v>
      </c>
      <c r="J69" s="5">
        <f>1</f>
        <v>1</v>
      </c>
      <c r="K69" s="5">
        <f>0</f>
        <v>0</v>
      </c>
      <c r="L69" s="5">
        <f>0</f>
        <v>0</v>
      </c>
      <c r="M69" s="5">
        <f>0</f>
        <v>0</v>
      </c>
      <c r="N69" s="5">
        <f>0</f>
        <v>0</v>
      </c>
      <c r="O69" s="5">
        <f>0</f>
        <v>0</v>
      </c>
      <c r="P69" s="5">
        <f>0</f>
        <v>0</v>
      </c>
      <c r="Q69" s="5">
        <f>1</f>
        <v>1</v>
      </c>
      <c r="R69" s="5">
        <f>0</f>
        <v>0</v>
      </c>
      <c r="S69" s="5">
        <f>0</f>
        <v>0</v>
      </c>
      <c r="T69" s="5">
        <f>0</f>
        <v>0</v>
      </c>
      <c r="U69" s="5">
        <f>0</f>
        <v>0</v>
      </c>
      <c r="V69" s="5">
        <f>0</f>
        <v>0</v>
      </c>
    </row>
    <row r="70" spans="1:22" ht="15" customHeight="1" x14ac:dyDescent="0.25">
      <c r="A70" s="5" t="s">
        <v>184</v>
      </c>
      <c r="B70" s="5" t="s">
        <v>33</v>
      </c>
      <c r="C70" s="5" t="s">
        <v>31</v>
      </c>
      <c r="D70" s="5"/>
      <c r="E70" s="5"/>
      <c r="F70" s="5" t="s">
        <v>185</v>
      </c>
      <c r="G70" s="5" t="s">
        <v>186</v>
      </c>
      <c r="H70" s="5">
        <f>1</f>
        <v>1</v>
      </c>
      <c r="I70" s="5">
        <f>0</f>
        <v>0</v>
      </c>
      <c r="J70" s="5">
        <f>1</f>
        <v>1</v>
      </c>
      <c r="K70" s="5">
        <f>0</f>
        <v>0</v>
      </c>
      <c r="L70" s="5">
        <f>1</f>
        <v>1</v>
      </c>
      <c r="M70" s="5">
        <f>0</f>
        <v>0</v>
      </c>
      <c r="N70" s="5">
        <f>0</f>
        <v>0</v>
      </c>
      <c r="O70" s="5">
        <f>0</f>
        <v>0</v>
      </c>
      <c r="P70" s="5">
        <f>0</f>
        <v>0</v>
      </c>
      <c r="Q70" s="5">
        <f>0</f>
        <v>0</v>
      </c>
      <c r="R70" s="5">
        <f>0</f>
        <v>0</v>
      </c>
      <c r="S70" s="5">
        <f>0</f>
        <v>0</v>
      </c>
      <c r="T70" s="5">
        <f>0</f>
        <v>0</v>
      </c>
      <c r="U70" s="5">
        <f>0</f>
        <v>0</v>
      </c>
      <c r="V70" s="5">
        <f>0</f>
        <v>0</v>
      </c>
    </row>
    <row r="71" spans="1:22" ht="15" customHeight="1" x14ac:dyDescent="0.25">
      <c r="A71" s="5" t="s">
        <v>187</v>
      </c>
      <c r="B71" s="5" t="s">
        <v>33</v>
      </c>
      <c r="C71" s="5" t="s">
        <v>31</v>
      </c>
      <c r="D71" s="5"/>
      <c r="E71" s="5"/>
      <c r="F71" s="5"/>
      <c r="G71" s="5"/>
      <c r="H71" s="5">
        <f>0</f>
        <v>0</v>
      </c>
      <c r="I71" s="5">
        <f>0</f>
        <v>0</v>
      </c>
      <c r="J71" s="5">
        <f>0</f>
        <v>0</v>
      </c>
      <c r="K71" s="5">
        <f>0</f>
        <v>0</v>
      </c>
      <c r="L71" s="5">
        <f>0</f>
        <v>0</v>
      </c>
      <c r="M71" s="5">
        <f>0</f>
        <v>0</v>
      </c>
      <c r="N71" s="5">
        <f>0</f>
        <v>0</v>
      </c>
      <c r="O71" s="5">
        <f>0</f>
        <v>0</v>
      </c>
      <c r="P71" s="5">
        <f>0</f>
        <v>0</v>
      </c>
      <c r="Q71" s="5">
        <f>0</f>
        <v>0</v>
      </c>
      <c r="R71" s="5">
        <f>0</f>
        <v>0</v>
      </c>
      <c r="S71" s="5">
        <f>0</f>
        <v>0</v>
      </c>
      <c r="T71" s="5">
        <f>0</f>
        <v>0</v>
      </c>
      <c r="U71" s="5">
        <f>0</f>
        <v>0</v>
      </c>
      <c r="V71" s="5">
        <f>0</f>
        <v>0</v>
      </c>
    </row>
    <row r="72" spans="1:22" ht="15" customHeight="1" x14ac:dyDescent="0.25">
      <c r="A72" s="5" t="s">
        <v>188</v>
      </c>
      <c r="B72" s="5" t="s">
        <v>33</v>
      </c>
      <c r="C72" s="5" t="s">
        <v>31</v>
      </c>
      <c r="D72" s="5"/>
      <c r="E72" s="5"/>
      <c r="F72" s="5" t="s">
        <v>189</v>
      </c>
      <c r="G72" s="5" t="s">
        <v>190</v>
      </c>
      <c r="H72" s="5">
        <f>0</f>
        <v>0</v>
      </c>
      <c r="I72" s="5">
        <f>0</f>
        <v>0</v>
      </c>
      <c r="J72" s="5">
        <f>0</f>
        <v>0</v>
      </c>
      <c r="K72" s="5">
        <f>0</f>
        <v>0</v>
      </c>
      <c r="L72" s="5">
        <f>0</f>
        <v>0</v>
      </c>
      <c r="M72" s="5">
        <f>0</f>
        <v>0</v>
      </c>
      <c r="N72" s="5">
        <f>0</f>
        <v>0</v>
      </c>
      <c r="O72" s="5">
        <f>0</f>
        <v>0</v>
      </c>
      <c r="P72" s="5">
        <f>0</f>
        <v>0</v>
      </c>
      <c r="Q72" s="5">
        <f>0</f>
        <v>0</v>
      </c>
      <c r="R72" s="5">
        <f>0</f>
        <v>0</v>
      </c>
      <c r="S72" s="5">
        <f>0</f>
        <v>0</v>
      </c>
      <c r="T72" s="5">
        <f>0</f>
        <v>0</v>
      </c>
      <c r="U72" s="5">
        <f>0</f>
        <v>0</v>
      </c>
      <c r="V72" s="5">
        <f>0</f>
        <v>0</v>
      </c>
    </row>
    <row r="73" spans="1:22" ht="15" customHeight="1" x14ac:dyDescent="0.25">
      <c r="A73" s="5" t="s">
        <v>191</v>
      </c>
      <c r="B73" s="5" t="s">
        <v>33</v>
      </c>
      <c r="C73" s="5" t="s">
        <v>31</v>
      </c>
      <c r="D73" s="5"/>
      <c r="E73" s="5"/>
      <c r="F73" s="5" t="s">
        <v>192</v>
      </c>
      <c r="G73" s="5" t="s">
        <v>193</v>
      </c>
      <c r="H73" s="5">
        <f>0</f>
        <v>0</v>
      </c>
      <c r="I73" s="5">
        <f>0</f>
        <v>0</v>
      </c>
      <c r="J73" s="5">
        <f>0</f>
        <v>0</v>
      </c>
      <c r="K73" s="5">
        <f>0</f>
        <v>0</v>
      </c>
      <c r="L73" s="5">
        <f>0</f>
        <v>0</v>
      </c>
      <c r="M73" s="5">
        <f>0</f>
        <v>0</v>
      </c>
      <c r="N73" s="5">
        <f>0</f>
        <v>0</v>
      </c>
      <c r="O73" s="5">
        <f>0</f>
        <v>0</v>
      </c>
      <c r="P73" s="5">
        <f>0</f>
        <v>0</v>
      </c>
      <c r="Q73" s="5">
        <f>0</f>
        <v>0</v>
      </c>
      <c r="R73" s="5">
        <f>0</f>
        <v>0</v>
      </c>
      <c r="S73" s="5">
        <f>0</f>
        <v>0</v>
      </c>
      <c r="T73" s="5">
        <f>0</f>
        <v>0</v>
      </c>
      <c r="U73" s="5">
        <f>0</f>
        <v>0</v>
      </c>
      <c r="V73" s="5">
        <f>0</f>
        <v>0</v>
      </c>
    </row>
    <row r="74" spans="1:22" ht="15" customHeight="1" x14ac:dyDescent="0.25">
      <c r="A74" s="5" t="s">
        <v>194</v>
      </c>
      <c r="B74" s="5" t="s">
        <v>33</v>
      </c>
      <c r="C74" s="5" t="s">
        <v>31</v>
      </c>
      <c r="D74" s="5"/>
      <c r="E74" s="5"/>
      <c r="F74" s="5" t="s">
        <v>195</v>
      </c>
      <c r="G74" s="5" t="s">
        <v>196</v>
      </c>
      <c r="H74" s="5">
        <f>42</f>
        <v>42</v>
      </c>
      <c r="I74" s="5">
        <f>0</f>
        <v>0</v>
      </c>
      <c r="J74" s="5">
        <f>42</f>
        <v>42</v>
      </c>
      <c r="K74" s="5">
        <f>10</f>
        <v>10</v>
      </c>
      <c r="L74" s="5">
        <f>0</f>
        <v>0</v>
      </c>
      <c r="M74" s="5">
        <f>0</f>
        <v>0</v>
      </c>
      <c r="N74" s="5">
        <f>0</f>
        <v>0</v>
      </c>
      <c r="O74" s="5">
        <f>0</f>
        <v>0</v>
      </c>
      <c r="P74" s="5">
        <f>1</f>
        <v>1</v>
      </c>
      <c r="Q74" s="5">
        <f>8</f>
        <v>8</v>
      </c>
      <c r="R74" s="5">
        <f>0</f>
        <v>0</v>
      </c>
      <c r="S74" s="5">
        <f>1</f>
        <v>1</v>
      </c>
      <c r="T74" s="5">
        <f>1</f>
        <v>1</v>
      </c>
      <c r="U74" s="5">
        <f>21</f>
        <v>21</v>
      </c>
      <c r="V74" s="5">
        <f>0</f>
        <v>0</v>
      </c>
    </row>
    <row r="75" spans="1:22" ht="15" customHeight="1" x14ac:dyDescent="0.25">
      <c r="A75" s="5" t="s">
        <v>197</v>
      </c>
      <c r="B75" s="5" t="s">
        <v>33</v>
      </c>
      <c r="C75" s="5" t="s">
        <v>31</v>
      </c>
      <c r="D75" s="5"/>
      <c r="E75" s="5"/>
      <c r="F75" s="5" t="s">
        <v>198</v>
      </c>
      <c r="G75" s="5" t="s">
        <v>199</v>
      </c>
      <c r="H75" s="5">
        <f>0</f>
        <v>0</v>
      </c>
      <c r="I75" s="5">
        <f>0</f>
        <v>0</v>
      </c>
      <c r="J75" s="5">
        <f>0</f>
        <v>0</v>
      </c>
      <c r="K75" s="5">
        <f>0</f>
        <v>0</v>
      </c>
      <c r="L75" s="5">
        <f>0</f>
        <v>0</v>
      </c>
      <c r="M75" s="5">
        <f>0</f>
        <v>0</v>
      </c>
      <c r="N75" s="5">
        <f>0</f>
        <v>0</v>
      </c>
      <c r="O75" s="5">
        <f>0</f>
        <v>0</v>
      </c>
      <c r="P75" s="5">
        <f>0</f>
        <v>0</v>
      </c>
      <c r="Q75" s="5">
        <f>0</f>
        <v>0</v>
      </c>
      <c r="R75" s="5">
        <f>0</f>
        <v>0</v>
      </c>
      <c r="S75" s="5">
        <f>0</f>
        <v>0</v>
      </c>
      <c r="T75" s="5">
        <f>0</f>
        <v>0</v>
      </c>
      <c r="U75" s="5">
        <f>0</f>
        <v>0</v>
      </c>
      <c r="V75" s="5">
        <f>0</f>
        <v>0</v>
      </c>
    </row>
    <row r="76" spans="1:22" ht="15" customHeight="1" x14ac:dyDescent="0.25">
      <c r="A76" s="5" t="s">
        <v>200</v>
      </c>
      <c r="B76" s="5" t="s">
        <v>33</v>
      </c>
      <c r="C76" s="5" t="s">
        <v>31</v>
      </c>
      <c r="D76" s="5"/>
      <c r="E76" s="5"/>
      <c r="F76" s="5" t="s">
        <v>201</v>
      </c>
      <c r="G76" s="5" t="s">
        <v>202</v>
      </c>
      <c r="H76" s="5">
        <f>0</f>
        <v>0</v>
      </c>
      <c r="I76" s="5">
        <f>0</f>
        <v>0</v>
      </c>
      <c r="J76" s="5">
        <f>0</f>
        <v>0</v>
      </c>
      <c r="K76" s="5">
        <f>0</f>
        <v>0</v>
      </c>
      <c r="L76" s="5">
        <f>0</f>
        <v>0</v>
      </c>
      <c r="M76" s="5">
        <f>0</f>
        <v>0</v>
      </c>
      <c r="N76" s="5">
        <f>0</f>
        <v>0</v>
      </c>
      <c r="O76" s="5">
        <f>0</f>
        <v>0</v>
      </c>
      <c r="P76" s="5">
        <f>0</f>
        <v>0</v>
      </c>
      <c r="Q76" s="5">
        <f>0</f>
        <v>0</v>
      </c>
      <c r="R76" s="5">
        <f>0</f>
        <v>0</v>
      </c>
      <c r="S76" s="5">
        <f>0</f>
        <v>0</v>
      </c>
      <c r="T76" s="5">
        <f>0</f>
        <v>0</v>
      </c>
      <c r="U76" s="5">
        <f>0</f>
        <v>0</v>
      </c>
      <c r="V76" s="5">
        <f>0</f>
        <v>0</v>
      </c>
    </row>
    <row r="77" spans="1:22" ht="15" customHeight="1" x14ac:dyDescent="0.25">
      <c r="A77" s="5" t="s">
        <v>203</v>
      </c>
      <c r="B77" s="5" t="s">
        <v>33</v>
      </c>
      <c r="C77" s="5" t="s">
        <v>31</v>
      </c>
      <c r="D77" s="5"/>
      <c r="E77" s="5"/>
      <c r="F77" s="5" t="s">
        <v>204</v>
      </c>
      <c r="G77" s="5" t="s">
        <v>205</v>
      </c>
      <c r="H77" s="5">
        <f>9</f>
        <v>9</v>
      </c>
      <c r="I77" s="5">
        <f>6</f>
        <v>6</v>
      </c>
      <c r="J77" s="5">
        <f>3</f>
        <v>3</v>
      </c>
      <c r="K77" s="5">
        <f>0</f>
        <v>0</v>
      </c>
      <c r="L77" s="5">
        <f>5</f>
        <v>5</v>
      </c>
      <c r="M77" s="5">
        <f>0</f>
        <v>0</v>
      </c>
      <c r="N77" s="5">
        <f>0</f>
        <v>0</v>
      </c>
      <c r="O77" s="5">
        <f>0</f>
        <v>0</v>
      </c>
      <c r="P77" s="5">
        <f>0</f>
        <v>0</v>
      </c>
      <c r="Q77" s="5">
        <f>2</f>
        <v>2</v>
      </c>
      <c r="R77" s="5">
        <f>0</f>
        <v>0</v>
      </c>
      <c r="S77" s="5">
        <f>0</f>
        <v>0</v>
      </c>
      <c r="T77" s="5">
        <f>0</f>
        <v>0</v>
      </c>
      <c r="U77" s="5">
        <f>0</f>
        <v>0</v>
      </c>
      <c r="V77" s="5">
        <f>2</f>
        <v>2</v>
      </c>
    </row>
    <row r="78" spans="1:22" ht="15" customHeight="1" x14ac:dyDescent="0.25">
      <c r="A78" s="5" t="s">
        <v>206</v>
      </c>
      <c r="B78" s="5" t="s">
        <v>33</v>
      </c>
      <c r="C78" s="5" t="s">
        <v>31</v>
      </c>
      <c r="D78" s="5"/>
      <c r="E78" s="5"/>
      <c r="F78" s="5" t="s">
        <v>207</v>
      </c>
      <c r="G78" s="5" t="s">
        <v>208</v>
      </c>
      <c r="H78" s="5">
        <f>1</f>
        <v>1</v>
      </c>
      <c r="I78" s="5">
        <f>0</f>
        <v>0</v>
      </c>
      <c r="J78" s="5">
        <f>1</f>
        <v>1</v>
      </c>
      <c r="K78" s="5">
        <f>0</f>
        <v>0</v>
      </c>
      <c r="L78" s="5">
        <f>0</f>
        <v>0</v>
      </c>
      <c r="M78" s="5">
        <f>1</f>
        <v>1</v>
      </c>
      <c r="N78" s="5">
        <f>0</f>
        <v>0</v>
      </c>
      <c r="O78" s="5">
        <f>0</f>
        <v>0</v>
      </c>
      <c r="P78" s="5">
        <f>0</f>
        <v>0</v>
      </c>
      <c r="Q78" s="5">
        <f>0</f>
        <v>0</v>
      </c>
      <c r="R78" s="5">
        <f>0</f>
        <v>0</v>
      </c>
      <c r="S78" s="5">
        <f>0</f>
        <v>0</v>
      </c>
      <c r="T78" s="5">
        <f>0</f>
        <v>0</v>
      </c>
      <c r="U78" s="5">
        <f>0</f>
        <v>0</v>
      </c>
      <c r="V78" s="5">
        <f>0</f>
        <v>0</v>
      </c>
    </row>
    <row r="79" spans="1:22" ht="15" customHeight="1" x14ac:dyDescent="0.25">
      <c r="A79" s="5" t="s">
        <v>209</v>
      </c>
      <c r="B79" s="5" t="s">
        <v>33</v>
      </c>
      <c r="C79" s="5" t="s">
        <v>31</v>
      </c>
      <c r="D79" s="5"/>
      <c r="E79" s="5"/>
      <c r="F79" s="5" t="s">
        <v>210</v>
      </c>
      <c r="G79" s="5" t="s">
        <v>211</v>
      </c>
      <c r="H79" s="5">
        <f>0</f>
        <v>0</v>
      </c>
      <c r="I79" s="5">
        <f>0</f>
        <v>0</v>
      </c>
      <c r="J79" s="5">
        <f>0</f>
        <v>0</v>
      </c>
      <c r="K79" s="5">
        <f>0</f>
        <v>0</v>
      </c>
      <c r="L79" s="5">
        <f>0</f>
        <v>0</v>
      </c>
      <c r="M79" s="5">
        <f>0</f>
        <v>0</v>
      </c>
      <c r="N79" s="5">
        <f>0</f>
        <v>0</v>
      </c>
      <c r="O79" s="5">
        <f>0</f>
        <v>0</v>
      </c>
      <c r="P79" s="5">
        <f>0</f>
        <v>0</v>
      </c>
      <c r="Q79" s="5">
        <f>0</f>
        <v>0</v>
      </c>
      <c r="R79" s="5">
        <f>0</f>
        <v>0</v>
      </c>
      <c r="S79" s="5">
        <f>0</f>
        <v>0</v>
      </c>
      <c r="T79" s="5">
        <f>0</f>
        <v>0</v>
      </c>
      <c r="U79" s="5">
        <f>0</f>
        <v>0</v>
      </c>
      <c r="V79" s="5">
        <f>0</f>
        <v>0</v>
      </c>
    </row>
  </sheetData>
  <printOptions gridLines="1"/>
  <pageMargins left="0.7" right="0.7" top="0.75" bottom="0.75" header="0.3" footer="0.3"/>
  <pageSetup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B8E6-2BD5-4620-BB56-8E9E49AF2958}">
  <dimension ref="A1:AN60"/>
  <sheetViews>
    <sheetView tabSelected="1" workbookViewId="0">
      <selection activeCell="H9" sqref="H9"/>
    </sheetView>
  </sheetViews>
  <sheetFormatPr baseColWidth="10" defaultRowHeight="15" x14ac:dyDescent="0.25"/>
  <sheetData>
    <row r="1" spans="1:40" x14ac:dyDescent="0.25">
      <c r="A1" t="s">
        <v>212</v>
      </c>
      <c r="B1" t="s">
        <v>213</v>
      </c>
    </row>
    <row r="2" spans="1:40" x14ac:dyDescent="0.25">
      <c r="A2" t="s">
        <v>214</v>
      </c>
      <c r="B2" t="s">
        <v>215</v>
      </c>
    </row>
    <row r="3" spans="1:40" x14ac:dyDescent="0.25">
      <c r="A3" t="s">
        <v>216</v>
      </c>
      <c r="B3">
        <v>5</v>
      </c>
    </row>
    <row r="4" spans="1:40" x14ac:dyDescent="0.25">
      <c r="A4" t="s">
        <v>217</v>
      </c>
      <c r="B4" t="s">
        <v>2</v>
      </c>
    </row>
    <row r="5" spans="1:40" x14ac:dyDescent="0.25">
      <c r="A5" t="s">
        <v>218</v>
      </c>
      <c r="B5" t="s">
        <v>219</v>
      </c>
    </row>
    <row r="6" spans="1:40" x14ac:dyDescent="0.25">
      <c r="A6" t="s">
        <v>220</v>
      </c>
      <c r="B6" t="s">
        <v>221</v>
      </c>
    </row>
    <row r="7" spans="1:40" x14ac:dyDescent="0.25">
      <c r="A7" t="s">
        <v>222</v>
      </c>
      <c r="B7" t="s">
        <v>223</v>
      </c>
    </row>
    <row r="8" spans="1:40" x14ac:dyDescent="0.25">
      <c r="A8" t="s">
        <v>224</v>
      </c>
      <c r="B8" t="s">
        <v>225</v>
      </c>
    </row>
    <row r="9" spans="1:40" x14ac:dyDescent="0.25">
      <c r="A9" t="s">
        <v>226</v>
      </c>
    </row>
    <row r="10" spans="1:40" x14ac:dyDescent="0.25">
      <c r="A10" t="s">
        <v>227</v>
      </c>
      <c r="B10" t="s">
        <v>228</v>
      </c>
    </row>
    <row r="11" spans="1:40" x14ac:dyDescent="0.25">
      <c r="A11" t="s">
        <v>229</v>
      </c>
      <c r="B11" t="s">
        <v>230</v>
      </c>
    </row>
    <row r="12" spans="1:40" x14ac:dyDescent="0.25">
      <c r="A12" t="s">
        <v>231</v>
      </c>
      <c r="B12" t="s">
        <v>31</v>
      </c>
    </row>
    <row r="14" spans="1:40" x14ac:dyDescent="0.25">
      <c r="A14" t="s">
        <v>217</v>
      </c>
      <c r="B14" t="s">
        <v>232</v>
      </c>
      <c r="C14" t="s">
        <v>233</v>
      </c>
      <c r="D14" t="s">
        <v>9</v>
      </c>
      <c r="E14" t="s">
        <v>234</v>
      </c>
      <c r="F14" t="s">
        <v>10</v>
      </c>
      <c r="G14" t="s">
        <v>235</v>
      </c>
      <c r="H14" t="s">
        <v>236</v>
      </c>
      <c r="I14" t="s">
        <v>237</v>
      </c>
      <c r="J14" t="s">
        <v>238</v>
      </c>
      <c r="K14" t="s">
        <v>239</v>
      </c>
      <c r="L14" t="s">
        <v>240</v>
      </c>
      <c r="M14" t="s">
        <v>241</v>
      </c>
      <c r="N14" s="6">
        <v>43405</v>
      </c>
      <c r="O14" t="s">
        <v>242</v>
      </c>
      <c r="P14" s="6">
        <v>43466</v>
      </c>
      <c r="Q14" s="6">
        <v>43497</v>
      </c>
      <c r="R14" t="s">
        <v>243</v>
      </c>
      <c r="S14" s="6">
        <v>43556</v>
      </c>
      <c r="T14" t="s">
        <v>244</v>
      </c>
      <c r="U14" s="6">
        <v>43617</v>
      </c>
      <c r="V14" s="6">
        <v>43647</v>
      </c>
      <c r="W14" s="6">
        <v>43678</v>
      </c>
      <c r="X14" s="6">
        <v>43709</v>
      </c>
      <c r="Y14" t="s">
        <v>245</v>
      </c>
      <c r="Z14" s="6">
        <v>43770</v>
      </c>
      <c r="AA14" t="s">
        <v>246</v>
      </c>
      <c r="AB14" s="6">
        <v>43831</v>
      </c>
      <c r="AC14" s="6">
        <v>43862</v>
      </c>
      <c r="AD14" t="s">
        <v>20</v>
      </c>
      <c r="AE14" s="6">
        <v>43922</v>
      </c>
      <c r="AF14" t="s">
        <v>22</v>
      </c>
      <c r="AG14" s="6">
        <v>43983</v>
      </c>
      <c r="AH14" s="6">
        <v>44013</v>
      </c>
      <c r="AI14" s="6">
        <v>44044</v>
      </c>
      <c r="AJ14" s="6">
        <v>44075</v>
      </c>
      <c r="AK14" t="s">
        <v>27</v>
      </c>
      <c r="AL14" s="6">
        <v>44136</v>
      </c>
      <c r="AM14" t="s">
        <v>29</v>
      </c>
      <c r="AN14" s="6">
        <v>44197</v>
      </c>
    </row>
    <row r="15" spans="1:40" x14ac:dyDescent="0.25">
      <c r="A15" t="s">
        <v>2</v>
      </c>
      <c r="B15">
        <v>468</v>
      </c>
      <c r="C15" t="s">
        <v>35</v>
      </c>
      <c r="D15" t="s">
        <v>33</v>
      </c>
      <c r="F15" t="s">
        <v>31</v>
      </c>
      <c r="H15" t="s">
        <v>247</v>
      </c>
      <c r="I15" t="s">
        <v>36</v>
      </c>
      <c r="J15" t="s">
        <v>37</v>
      </c>
      <c r="L15" t="s">
        <v>248</v>
      </c>
      <c r="M15">
        <v>5</v>
      </c>
      <c r="N15">
        <v>0</v>
      </c>
      <c r="O15">
        <v>0</v>
      </c>
      <c r="P15">
        <v>0</v>
      </c>
      <c r="Q15">
        <v>0</v>
      </c>
      <c r="R15">
        <v>1</v>
      </c>
      <c r="S15">
        <v>1</v>
      </c>
      <c r="T15">
        <v>0</v>
      </c>
      <c r="U15">
        <v>0</v>
      </c>
      <c r="V15">
        <v>0</v>
      </c>
      <c r="W15">
        <v>2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</v>
      </c>
      <c r="AN15">
        <v>0</v>
      </c>
    </row>
    <row r="16" spans="1:40" x14ac:dyDescent="0.25">
      <c r="A16" t="s">
        <v>2</v>
      </c>
      <c r="B16">
        <v>468</v>
      </c>
      <c r="C16" t="s">
        <v>35</v>
      </c>
      <c r="D16" t="s">
        <v>33</v>
      </c>
      <c r="F16" t="s">
        <v>31</v>
      </c>
      <c r="H16" t="s">
        <v>247</v>
      </c>
      <c r="I16" t="s">
        <v>36</v>
      </c>
      <c r="J16" t="s">
        <v>37</v>
      </c>
      <c r="L16" t="s">
        <v>249</v>
      </c>
      <c r="M16">
        <v>4</v>
      </c>
      <c r="N16">
        <v>0</v>
      </c>
      <c r="O16">
        <v>0</v>
      </c>
      <c r="P16">
        <v>0</v>
      </c>
      <c r="Q16">
        <v>0</v>
      </c>
      <c r="R16">
        <v>1</v>
      </c>
      <c r="S16">
        <v>1</v>
      </c>
      <c r="T16">
        <v>0</v>
      </c>
      <c r="U16">
        <v>0</v>
      </c>
      <c r="V16">
        <v>0</v>
      </c>
      <c r="W16">
        <v>1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</v>
      </c>
      <c r="AN16">
        <v>0</v>
      </c>
    </row>
    <row r="17" spans="1:40" x14ac:dyDescent="0.25">
      <c r="A17" t="s">
        <v>2</v>
      </c>
      <c r="B17">
        <v>468</v>
      </c>
      <c r="C17" t="s">
        <v>38</v>
      </c>
      <c r="D17" t="s">
        <v>33</v>
      </c>
      <c r="F17" t="s">
        <v>31</v>
      </c>
      <c r="H17" t="s">
        <v>250</v>
      </c>
      <c r="I17" t="s">
        <v>39</v>
      </c>
      <c r="J17" t="s">
        <v>40</v>
      </c>
      <c r="L17" t="s">
        <v>248</v>
      </c>
      <c r="M17">
        <v>30</v>
      </c>
      <c r="N17">
        <v>0</v>
      </c>
      <c r="O17">
        <v>1</v>
      </c>
      <c r="P17">
        <v>5</v>
      </c>
      <c r="Q17">
        <v>3</v>
      </c>
      <c r="R17">
        <v>3</v>
      </c>
      <c r="S17">
        <v>0</v>
      </c>
      <c r="T17">
        <v>0</v>
      </c>
      <c r="U17">
        <v>1</v>
      </c>
      <c r="V17">
        <v>2</v>
      </c>
      <c r="W17">
        <v>1</v>
      </c>
      <c r="X17">
        <v>0</v>
      </c>
      <c r="Y17">
        <v>0</v>
      </c>
      <c r="Z17">
        <v>0</v>
      </c>
      <c r="AA17">
        <v>0</v>
      </c>
      <c r="AB17">
        <v>1</v>
      </c>
      <c r="AC17">
        <v>3</v>
      </c>
      <c r="AD17">
        <v>2</v>
      </c>
      <c r="AE17">
        <v>0</v>
      </c>
      <c r="AF17">
        <v>0</v>
      </c>
      <c r="AG17">
        <v>3</v>
      </c>
      <c r="AH17">
        <v>1</v>
      </c>
      <c r="AI17">
        <v>2</v>
      </c>
      <c r="AJ17">
        <v>0</v>
      </c>
      <c r="AK17">
        <v>0</v>
      </c>
      <c r="AL17">
        <v>1</v>
      </c>
      <c r="AM17">
        <v>1</v>
      </c>
      <c r="AN17">
        <v>0</v>
      </c>
    </row>
    <row r="18" spans="1:40" x14ac:dyDescent="0.25">
      <c r="A18" t="s">
        <v>2</v>
      </c>
      <c r="B18">
        <v>468</v>
      </c>
      <c r="C18" t="s">
        <v>38</v>
      </c>
      <c r="D18" t="s">
        <v>33</v>
      </c>
      <c r="F18" t="s">
        <v>31</v>
      </c>
      <c r="H18" t="s">
        <v>250</v>
      </c>
      <c r="I18" t="s">
        <v>39</v>
      </c>
      <c r="J18" t="s">
        <v>40</v>
      </c>
      <c r="L18" t="s">
        <v>249</v>
      </c>
      <c r="M18">
        <v>27</v>
      </c>
      <c r="N18">
        <v>0</v>
      </c>
      <c r="O18">
        <v>1</v>
      </c>
      <c r="P18">
        <v>4</v>
      </c>
      <c r="Q18">
        <v>2</v>
      </c>
      <c r="R18">
        <v>3</v>
      </c>
      <c r="S18">
        <v>0</v>
      </c>
      <c r="T18">
        <v>0</v>
      </c>
      <c r="U18">
        <v>1</v>
      </c>
      <c r="V18">
        <v>2</v>
      </c>
      <c r="W18">
        <v>1</v>
      </c>
      <c r="X18">
        <v>0</v>
      </c>
      <c r="Y18">
        <v>0</v>
      </c>
      <c r="Z18">
        <v>0</v>
      </c>
      <c r="AA18">
        <v>0</v>
      </c>
      <c r="AB18">
        <v>1</v>
      </c>
      <c r="AC18">
        <v>2</v>
      </c>
      <c r="AD18">
        <v>2</v>
      </c>
      <c r="AE18">
        <v>0</v>
      </c>
      <c r="AF18">
        <v>0</v>
      </c>
      <c r="AG18">
        <v>3</v>
      </c>
      <c r="AH18">
        <v>1</v>
      </c>
      <c r="AI18">
        <v>2</v>
      </c>
      <c r="AJ18">
        <v>0</v>
      </c>
      <c r="AK18">
        <v>0</v>
      </c>
      <c r="AL18">
        <v>1</v>
      </c>
      <c r="AM18">
        <v>1</v>
      </c>
      <c r="AN18">
        <v>0</v>
      </c>
    </row>
    <row r="19" spans="1:40" x14ac:dyDescent="0.25">
      <c r="A19" t="s">
        <v>2</v>
      </c>
      <c r="B19">
        <v>468</v>
      </c>
      <c r="C19" t="s">
        <v>41</v>
      </c>
      <c r="D19" t="s">
        <v>33</v>
      </c>
      <c r="F19" t="s">
        <v>31</v>
      </c>
      <c r="H19" t="s">
        <v>251</v>
      </c>
      <c r="I19" t="s">
        <v>42</v>
      </c>
      <c r="J19" t="s">
        <v>43</v>
      </c>
      <c r="L19" t="s">
        <v>248</v>
      </c>
      <c r="M19">
        <v>32</v>
      </c>
      <c r="N19">
        <v>0</v>
      </c>
      <c r="O19">
        <v>0</v>
      </c>
      <c r="P19">
        <v>1</v>
      </c>
      <c r="Q19">
        <v>3</v>
      </c>
      <c r="R19">
        <v>1</v>
      </c>
      <c r="S19">
        <v>0</v>
      </c>
      <c r="T19">
        <v>2</v>
      </c>
      <c r="U19">
        <v>1</v>
      </c>
      <c r="V19">
        <v>0</v>
      </c>
      <c r="W19">
        <v>0</v>
      </c>
      <c r="X19">
        <v>0</v>
      </c>
      <c r="Y19">
        <v>1</v>
      </c>
      <c r="Z19">
        <v>1</v>
      </c>
      <c r="AA19">
        <v>0</v>
      </c>
      <c r="AB19">
        <v>0</v>
      </c>
      <c r="AC19">
        <v>0</v>
      </c>
      <c r="AD19">
        <v>3</v>
      </c>
      <c r="AE19">
        <v>1</v>
      </c>
      <c r="AF19">
        <v>0</v>
      </c>
      <c r="AG19">
        <v>0</v>
      </c>
      <c r="AH19">
        <v>1</v>
      </c>
      <c r="AI19">
        <v>8</v>
      </c>
      <c r="AJ19">
        <v>2</v>
      </c>
      <c r="AK19">
        <v>1</v>
      </c>
      <c r="AL19">
        <v>0</v>
      </c>
      <c r="AM19">
        <v>2</v>
      </c>
      <c r="AN19">
        <v>4</v>
      </c>
    </row>
    <row r="20" spans="1:40" x14ac:dyDescent="0.25">
      <c r="A20" t="s">
        <v>2</v>
      </c>
      <c r="B20">
        <v>468</v>
      </c>
      <c r="C20" t="s">
        <v>41</v>
      </c>
      <c r="D20" t="s">
        <v>33</v>
      </c>
      <c r="F20" t="s">
        <v>31</v>
      </c>
      <c r="H20" t="s">
        <v>251</v>
      </c>
      <c r="I20" t="s">
        <v>42</v>
      </c>
      <c r="J20" t="s">
        <v>43</v>
      </c>
      <c r="L20" t="s">
        <v>249</v>
      </c>
      <c r="M20">
        <v>32</v>
      </c>
      <c r="N20">
        <v>0</v>
      </c>
      <c r="O20">
        <v>0</v>
      </c>
      <c r="P20">
        <v>1</v>
      </c>
      <c r="Q20">
        <v>3</v>
      </c>
      <c r="R20">
        <v>1</v>
      </c>
      <c r="S20">
        <v>0</v>
      </c>
      <c r="T20">
        <v>2</v>
      </c>
      <c r="U20">
        <v>1</v>
      </c>
      <c r="V20">
        <v>0</v>
      </c>
      <c r="W20">
        <v>0</v>
      </c>
      <c r="X20">
        <v>0</v>
      </c>
      <c r="Y20">
        <v>1</v>
      </c>
      <c r="Z20">
        <v>1</v>
      </c>
      <c r="AA20">
        <v>0</v>
      </c>
      <c r="AB20">
        <v>0</v>
      </c>
      <c r="AC20">
        <v>0</v>
      </c>
      <c r="AD20">
        <v>3</v>
      </c>
      <c r="AE20">
        <v>1</v>
      </c>
      <c r="AF20">
        <v>0</v>
      </c>
      <c r="AG20">
        <v>0</v>
      </c>
      <c r="AH20">
        <v>1</v>
      </c>
      <c r="AI20">
        <v>8</v>
      </c>
      <c r="AJ20">
        <v>2</v>
      </c>
      <c r="AK20">
        <v>1</v>
      </c>
      <c r="AL20">
        <v>0</v>
      </c>
      <c r="AM20">
        <v>2</v>
      </c>
      <c r="AN20">
        <v>4</v>
      </c>
    </row>
    <row r="21" spans="1:40" x14ac:dyDescent="0.25">
      <c r="A21" t="s">
        <v>2</v>
      </c>
      <c r="B21">
        <v>468</v>
      </c>
      <c r="C21" t="s">
        <v>50</v>
      </c>
      <c r="D21" t="s">
        <v>33</v>
      </c>
      <c r="F21" t="s">
        <v>31</v>
      </c>
      <c r="H21" t="s">
        <v>252</v>
      </c>
      <c r="I21" t="s">
        <v>253</v>
      </c>
      <c r="J21" t="s">
        <v>52</v>
      </c>
      <c r="L21" t="s">
        <v>248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</row>
    <row r="22" spans="1:40" x14ac:dyDescent="0.25">
      <c r="A22" t="s">
        <v>2</v>
      </c>
      <c r="B22">
        <v>468</v>
      </c>
      <c r="C22" t="s">
        <v>50</v>
      </c>
      <c r="D22" t="s">
        <v>33</v>
      </c>
      <c r="F22" t="s">
        <v>31</v>
      </c>
      <c r="H22" t="s">
        <v>252</v>
      </c>
      <c r="I22" t="s">
        <v>253</v>
      </c>
      <c r="J22" t="s">
        <v>52</v>
      </c>
      <c r="L22" t="s">
        <v>249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</row>
    <row r="23" spans="1:40" x14ac:dyDescent="0.25">
      <c r="A23" t="s">
        <v>2</v>
      </c>
      <c r="B23">
        <v>468</v>
      </c>
      <c r="C23" t="s">
        <v>56</v>
      </c>
      <c r="D23" t="s">
        <v>33</v>
      </c>
      <c r="F23" t="s">
        <v>31</v>
      </c>
      <c r="H23" t="s">
        <v>254</v>
      </c>
      <c r="I23" t="s">
        <v>57</v>
      </c>
      <c r="J23" t="s">
        <v>58</v>
      </c>
      <c r="L23" t="s">
        <v>248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1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</row>
    <row r="24" spans="1:40" x14ac:dyDescent="0.25">
      <c r="A24" t="s">
        <v>2</v>
      </c>
      <c r="B24">
        <v>468</v>
      </c>
      <c r="C24" t="s">
        <v>56</v>
      </c>
      <c r="D24" t="s">
        <v>33</v>
      </c>
      <c r="F24" t="s">
        <v>31</v>
      </c>
      <c r="H24" t="s">
        <v>254</v>
      </c>
      <c r="I24" t="s">
        <v>57</v>
      </c>
      <c r="J24" t="s">
        <v>58</v>
      </c>
      <c r="L24" t="s">
        <v>249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</row>
    <row r="25" spans="1:40" x14ac:dyDescent="0.25">
      <c r="A25" t="s">
        <v>2</v>
      </c>
      <c r="B25">
        <v>468</v>
      </c>
      <c r="C25" t="s">
        <v>70</v>
      </c>
      <c r="D25" t="s">
        <v>33</v>
      </c>
      <c r="F25" t="s">
        <v>31</v>
      </c>
      <c r="H25" t="s">
        <v>255</v>
      </c>
      <c r="I25" t="s">
        <v>71</v>
      </c>
      <c r="J25" t="s">
        <v>72</v>
      </c>
      <c r="L25" t="s">
        <v>248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</row>
    <row r="26" spans="1:40" x14ac:dyDescent="0.25">
      <c r="A26" t="s">
        <v>2</v>
      </c>
      <c r="B26">
        <v>468</v>
      </c>
      <c r="C26" t="s">
        <v>70</v>
      </c>
      <c r="D26" t="s">
        <v>33</v>
      </c>
      <c r="F26" t="s">
        <v>31</v>
      </c>
      <c r="H26" t="s">
        <v>255</v>
      </c>
      <c r="I26" t="s">
        <v>71</v>
      </c>
      <c r="J26" t="s">
        <v>72</v>
      </c>
      <c r="L26" t="s">
        <v>249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</row>
    <row r="27" spans="1:40" x14ac:dyDescent="0.25">
      <c r="A27" t="s">
        <v>2</v>
      </c>
      <c r="B27">
        <v>468</v>
      </c>
      <c r="C27" t="s">
        <v>73</v>
      </c>
      <c r="D27" t="s">
        <v>33</v>
      </c>
      <c r="F27" t="s">
        <v>31</v>
      </c>
      <c r="H27" t="s">
        <v>256</v>
      </c>
      <c r="I27" t="s">
        <v>74</v>
      </c>
      <c r="J27" t="s">
        <v>75</v>
      </c>
      <c r="L27" t="s">
        <v>248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</row>
    <row r="28" spans="1:40" x14ac:dyDescent="0.25">
      <c r="A28" t="s">
        <v>2</v>
      </c>
      <c r="B28">
        <v>468</v>
      </c>
      <c r="C28" t="s">
        <v>73</v>
      </c>
      <c r="D28" t="s">
        <v>33</v>
      </c>
      <c r="F28" t="s">
        <v>31</v>
      </c>
      <c r="H28" t="s">
        <v>256</v>
      </c>
      <c r="I28" t="s">
        <v>74</v>
      </c>
      <c r="J28" t="s">
        <v>75</v>
      </c>
      <c r="L28" t="s">
        <v>249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</row>
    <row r="29" spans="1:40" x14ac:dyDescent="0.25">
      <c r="A29" t="s">
        <v>2</v>
      </c>
      <c r="B29">
        <v>468</v>
      </c>
      <c r="C29" t="s">
        <v>83</v>
      </c>
      <c r="D29" t="s">
        <v>33</v>
      </c>
      <c r="F29" t="s">
        <v>31</v>
      </c>
      <c r="H29" t="s">
        <v>257</v>
      </c>
      <c r="I29" t="s">
        <v>84</v>
      </c>
      <c r="J29" t="s">
        <v>85</v>
      </c>
      <c r="L29" t="s">
        <v>248</v>
      </c>
      <c r="M29">
        <v>3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2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1</v>
      </c>
      <c r="AM29">
        <v>0</v>
      </c>
      <c r="AN29">
        <v>0</v>
      </c>
    </row>
    <row r="30" spans="1:40" x14ac:dyDescent="0.25">
      <c r="A30" t="s">
        <v>2</v>
      </c>
      <c r="B30">
        <v>468</v>
      </c>
      <c r="C30" t="s">
        <v>83</v>
      </c>
      <c r="D30" t="s">
        <v>33</v>
      </c>
      <c r="F30" t="s">
        <v>31</v>
      </c>
      <c r="H30" t="s">
        <v>257</v>
      </c>
      <c r="I30" t="s">
        <v>84</v>
      </c>
      <c r="J30" t="s">
        <v>85</v>
      </c>
      <c r="L30" t="s">
        <v>249</v>
      </c>
      <c r="M30">
        <v>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</v>
      </c>
      <c r="AM30">
        <v>0</v>
      </c>
      <c r="AN30">
        <v>0</v>
      </c>
    </row>
    <row r="31" spans="1:40" x14ac:dyDescent="0.25">
      <c r="A31" t="s">
        <v>2</v>
      </c>
      <c r="B31">
        <v>468</v>
      </c>
      <c r="C31" t="s">
        <v>88</v>
      </c>
      <c r="D31" t="s">
        <v>33</v>
      </c>
      <c r="F31" t="s">
        <v>31</v>
      </c>
      <c r="H31" t="s">
        <v>258</v>
      </c>
      <c r="I31" t="s">
        <v>89</v>
      </c>
      <c r="J31" t="s">
        <v>90</v>
      </c>
      <c r="L31" t="s">
        <v>248</v>
      </c>
      <c r="M31">
        <v>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</row>
    <row r="32" spans="1:40" x14ac:dyDescent="0.25">
      <c r="A32" t="s">
        <v>2</v>
      </c>
      <c r="B32">
        <v>468</v>
      </c>
      <c r="C32" t="s">
        <v>88</v>
      </c>
      <c r="D32" t="s">
        <v>33</v>
      </c>
      <c r="F32" t="s">
        <v>31</v>
      </c>
      <c r="H32" t="s">
        <v>258</v>
      </c>
      <c r="I32" t="s">
        <v>89</v>
      </c>
      <c r="J32" t="s">
        <v>90</v>
      </c>
      <c r="L32" t="s">
        <v>249</v>
      </c>
      <c r="M32">
        <v>1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1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</row>
    <row r="33" spans="1:40" x14ac:dyDescent="0.25">
      <c r="A33" t="s">
        <v>2</v>
      </c>
      <c r="B33">
        <v>468</v>
      </c>
      <c r="C33" t="s">
        <v>99</v>
      </c>
      <c r="D33" t="s">
        <v>33</v>
      </c>
      <c r="F33" t="s">
        <v>31</v>
      </c>
      <c r="H33" t="s">
        <v>259</v>
      </c>
      <c r="I33" t="s">
        <v>100</v>
      </c>
      <c r="J33" t="s">
        <v>101</v>
      </c>
      <c r="L33" t="s">
        <v>248</v>
      </c>
      <c r="M33">
        <v>1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1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</row>
    <row r="34" spans="1:40" x14ac:dyDescent="0.25">
      <c r="A34" t="s">
        <v>2</v>
      </c>
      <c r="B34">
        <v>468</v>
      </c>
      <c r="C34" t="s">
        <v>99</v>
      </c>
      <c r="D34" t="s">
        <v>33</v>
      </c>
      <c r="F34" t="s">
        <v>31</v>
      </c>
      <c r="H34" t="s">
        <v>259</v>
      </c>
      <c r="I34" t="s">
        <v>100</v>
      </c>
      <c r="J34" t="s">
        <v>101</v>
      </c>
      <c r="L34" t="s">
        <v>249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1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</row>
    <row r="35" spans="1:40" x14ac:dyDescent="0.25">
      <c r="A35" t="s">
        <v>2</v>
      </c>
      <c r="B35">
        <v>468</v>
      </c>
      <c r="C35" t="s">
        <v>114</v>
      </c>
      <c r="D35" t="s">
        <v>33</v>
      </c>
      <c r="F35" t="s">
        <v>31</v>
      </c>
      <c r="H35" t="s">
        <v>260</v>
      </c>
      <c r="I35" t="s">
        <v>115</v>
      </c>
      <c r="J35" t="s">
        <v>116</v>
      </c>
      <c r="L35" t="s">
        <v>248</v>
      </c>
      <c r="M35">
        <v>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1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</row>
    <row r="36" spans="1:40" x14ac:dyDescent="0.25">
      <c r="A36" t="s">
        <v>2</v>
      </c>
      <c r="B36">
        <v>468</v>
      </c>
      <c r="C36" t="s">
        <v>114</v>
      </c>
      <c r="D36" t="s">
        <v>33</v>
      </c>
      <c r="F36" t="s">
        <v>31</v>
      </c>
      <c r="H36" t="s">
        <v>260</v>
      </c>
      <c r="I36" t="s">
        <v>115</v>
      </c>
      <c r="J36" t="s">
        <v>116</v>
      </c>
      <c r="L36" t="s">
        <v>249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1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</row>
    <row r="37" spans="1:40" x14ac:dyDescent="0.25">
      <c r="A37" t="s">
        <v>2</v>
      </c>
      <c r="B37">
        <v>468</v>
      </c>
      <c r="C37" t="s">
        <v>120</v>
      </c>
      <c r="D37" t="s">
        <v>33</v>
      </c>
      <c r="F37" t="s">
        <v>31</v>
      </c>
      <c r="H37" t="s">
        <v>261</v>
      </c>
      <c r="I37" t="s">
        <v>121</v>
      </c>
      <c r="J37" t="s">
        <v>122</v>
      </c>
      <c r="L37" t="s">
        <v>248</v>
      </c>
      <c r="M37">
        <v>26</v>
      </c>
      <c r="N37">
        <v>0</v>
      </c>
      <c r="O37">
        <v>0</v>
      </c>
      <c r="P37">
        <v>1</v>
      </c>
      <c r="Q37">
        <v>1</v>
      </c>
      <c r="R37">
        <v>2</v>
      </c>
      <c r="S37">
        <v>4</v>
      </c>
      <c r="T37">
        <v>1</v>
      </c>
      <c r="U37">
        <v>1</v>
      </c>
      <c r="V37">
        <v>3</v>
      </c>
      <c r="W37">
        <v>0</v>
      </c>
      <c r="X37">
        <v>1</v>
      </c>
      <c r="Y37">
        <v>0</v>
      </c>
      <c r="Z37">
        <v>1</v>
      </c>
      <c r="AA37">
        <v>0</v>
      </c>
      <c r="AB37">
        <v>0</v>
      </c>
      <c r="AC37">
        <v>3</v>
      </c>
      <c r="AD37">
        <v>1</v>
      </c>
      <c r="AE37">
        <v>0</v>
      </c>
      <c r="AF37">
        <v>0</v>
      </c>
      <c r="AG37">
        <v>1</v>
      </c>
      <c r="AH37">
        <v>0</v>
      </c>
      <c r="AI37">
        <v>0</v>
      </c>
      <c r="AJ37">
        <v>2</v>
      </c>
      <c r="AK37">
        <v>0</v>
      </c>
      <c r="AL37">
        <v>0</v>
      </c>
      <c r="AM37">
        <v>4</v>
      </c>
      <c r="AN37">
        <v>0</v>
      </c>
    </row>
    <row r="38" spans="1:40" x14ac:dyDescent="0.25">
      <c r="A38" t="s">
        <v>2</v>
      </c>
      <c r="B38">
        <v>468</v>
      </c>
      <c r="C38" t="s">
        <v>120</v>
      </c>
      <c r="D38" t="s">
        <v>33</v>
      </c>
      <c r="F38" t="s">
        <v>31</v>
      </c>
      <c r="H38" t="s">
        <v>261</v>
      </c>
      <c r="I38" t="s">
        <v>121</v>
      </c>
      <c r="J38" t="s">
        <v>122</v>
      </c>
      <c r="L38" t="s">
        <v>249</v>
      </c>
      <c r="M38">
        <v>23</v>
      </c>
      <c r="N38">
        <v>0</v>
      </c>
      <c r="O38">
        <v>0</v>
      </c>
      <c r="P38">
        <v>1</v>
      </c>
      <c r="Q38">
        <v>1</v>
      </c>
      <c r="R38">
        <v>1</v>
      </c>
      <c r="S38">
        <v>4</v>
      </c>
      <c r="T38">
        <v>1</v>
      </c>
      <c r="U38">
        <v>1</v>
      </c>
      <c r="V38">
        <v>2</v>
      </c>
      <c r="W38">
        <v>0</v>
      </c>
      <c r="X38">
        <v>1</v>
      </c>
      <c r="Y38">
        <v>0</v>
      </c>
      <c r="Z38">
        <v>1</v>
      </c>
      <c r="AA38">
        <v>0</v>
      </c>
      <c r="AB38">
        <v>0</v>
      </c>
      <c r="AC38">
        <v>2</v>
      </c>
      <c r="AD38">
        <v>1</v>
      </c>
      <c r="AE38">
        <v>0</v>
      </c>
      <c r="AF38">
        <v>0</v>
      </c>
      <c r="AG38">
        <v>1</v>
      </c>
      <c r="AH38">
        <v>0</v>
      </c>
      <c r="AI38">
        <v>0</v>
      </c>
      <c r="AJ38">
        <v>2</v>
      </c>
      <c r="AK38">
        <v>0</v>
      </c>
      <c r="AL38">
        <v>0</v>
      </c>
      <c r="AM38">
        <v>4</v>
      </c>
      <c r="AN38">
        <v>0</v>
      </c>
    </row>
    <row r="39" spans="1:40" x14ac:dyDescent="0.25">
      <c r="A39" t="s">
        <v>2</v>
      </c>
      <c r="B39">
        <v>468</v>
      </c>
      <c r="C39" t="s">
        <v>140</v>
      </c>
      <c r="D39" t="s">
        <v>33</v>
      </c>
      <c r="F39" t="s">
        <v>31</v>
      </c>
      <c r="H39" t="s">
        <v>262</v>
      </c>
      <c r="I39" t="s">
        <v>141</v>
      </c>
      <c r="J39" t="s">
        <v>142</v>
      </c>
      <c r="L39" t="s">
        <v>248</v>
      </c>
      <c r="M39">
        <v>57</v>
      </c>
      <c r="N39">
        <v>0</v>
      </c>
      <c r="O39">
        <v>0</v>
      </c>
      <c r="P39">
        <v>3</v>
      </c>
      <c r="Q39">
        <v>3</v>
      </c>
      <c r="R39">
        <v>0</v>
      </c>
      <c r="S39">
        <v>1</v>
      </c>
      <c r="T39">
        <v>1</v>
      </c>
      <c r="U39">
        <v>0</v>
      </c>
      <c r="V39">
        <v>1</v>
      </c>
      <c r="W39">
        <v>6</v>
      </c>
      <c r="X39">
        <v>1</v>
      </c>
      <c r="Y39">
        <v>2</v>
      </c>
      <c r="Z39">
        <v>0</v>
      </c>
      <c r="AA39">
        <v>11</v>
      </c>
      <c r="AB39">
        <v>2</v>
      </c>
      <c r="AC39">
        <v>2</v>
      </c>
      <c r="AD39">
        <v>8</v>
      </c>
      <c r="AE39">
        <v>3</v>
      </c>
      <c r="AF39">
        <v>1</v>
      </c>
      <c r="AG39">
        <v>1</v>
      </c>
      <c r="AH39">
        <v>0</v>
      </c>
      <c r="AI39">
        <v>4</v>
      </c>
      <c r="AJ39">
        <v>2</v>
      </c>
      <c r="AK39">
        <v>1</v>
      </c>
      <c r="AL39">
        <v>1</v>
      </c>
      <c r="AM39">
        <v>2</v>
      </c>
      <c r="AN39">
        <v>1</v>
      </c>
    </row>
    <row r="40" spans="1:40" x14ac:dyDescent="0.25">
      <c r="A40" t="s">
        <v>2</v>
      </c>
      <c r="B40">
        <v>468</v>
      </c>
      <c r="C40" t="s">
        <v>140</v>
      </c>
      <c r="D40" t="s">
        <v>33</v>
      </c>
      <c r="F40" t="s">
        <v>31</v>
      </c>
      <c r="H40" t="s">
        <v>262</v>
      </c>
      <c r="I40" t="s">
        <v>141</v>
      </c>
      <c r="J40" t="s">
        <v>142</v>
      </c>
      <c r="L40" t="s">
        <v>249</v>
      </c>
      <c r="M40">
        <v>47</v>
      </c>
      <c r="N40">
        <v>0</v>
      </c>
      <c r="O40">
        <v>0</v>
      </c>
      <c r="P40">
        <v>3</v>
      </c>
      <c r="Q40">
        <v>3</v>
      </c>
      <c r="R40">
        <v>0</v>
      </c>
      <c r="S40">
        <v>1</v>
      </c>
      <c r="T40">
        <v>1</v>
      </c>
      <c r="U40">
        <v>0</v>
      </c>
      <c r="V40">
        <v>1</v>
      </c>
      <c r="W40">
        <v>4</v>
      </c>
      <c r="X40">
        <v>1</v>
      </c>
      <c r="Y40">
        <v>2</v>
      </c>
      <c r="Z40">
        <v>0</v>
      </c>
      <c r="AA40">
        <v>6</v>
      </c>
      <c r="AB40">
        <v>2</v>
      </c>
      <c r="AC40">
        <v>2</v>
      </c>
      <c r="AD40">
        <v>5</v>
      </c>
      <c r="AE40">
        <v>3</v>
      </c>
      <c r="AF40">
        <v>1</v>
      </c>
      <c r="AG40">
        <v>1</v>
      </c>
      <c r="AH40">
        <v>0</v>
      </c>
      <c r="AI40">
        <v>4</v>
      </c>
      <c r="AJ40">
        <v>2</v>
      </c>
      <c r="AK40">
        <v>1</v>
      </c>
      <c r="AL40">
        <v>1</v>
      </c>
      <c r="AM40">
        <v>2</v>
      </c>
      <c r="AN40">
        <v>1</v>
      </c>
    </row>
    <row r="41" spans="1:40" x14ac:dyDescent="0.25">
      <c r="A41" t="s">
        <v>2</v>
      </c>
      <c r="B41">
        <v>468</v>
      </c>
      <c r="C41" t="s">
        <v>144</v>
      </c>
      <c r="D41" t="s">
        <v>33</v>
      </c>
      <c r="F41" t="s">
        <v>31</v>
      </c>
      <c r="H41" t="s">
        <v>263</v>
      </c>
      <c r="I41" t="s">
        <v>145</v>
      </c>
      <c r="J41" t="s">
        <v>146</v>
      </c>
      <c r="L41" t="s">
        <v>248</v>
      </c>
      <c r="M41">
        <v>8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>
        <v>0</v>
      </c>
      <c r="AG41">
        <v>6</v>
      </c>
      <c r="AH41">
        <v>0</v>
      </c>
      <c r="AI41">
        <v>1</v>
      </c>
      <c r="AJ41">
        <v>0</v>
      </c>
      <c r="AK41">
        <v>0</v>
      </c>
      <c r="AL41">
        <v>0</v>
      </c>
      <c r="AM41">
        <v>0</v>
      </c>
      <c r="AN41">
        <v>0</v>
      </c>
    </row>
    <row r="42" spans="1:40" x14ac:dyDescent="0.25">
      <c r="A42" t="s">
        <v>2</v>
      </c>
      <c r="B42">
        <v>468</v>
      </c>
      <c r="C42" t="s">
        <v>144</v>
      </c>
      <c r="D42" t="s">
        <v>33</v>
      </c>
      <c r="F42" t="s">
        <v>31</v>
      </c>
      <c r="H42" t="s">
        <v>263</v>
      </c>
      <c r="I42" t="s">
        <v>145</v>
      </c>
      <c r="J42" t="s">
        <v>146</v>
      </c>
      <c r="L42" t="s">
        <v>249</v>
      </c>
      <c r="M42">
        <v>3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</row>
    <row r="43" spans="1:40" x14ac:dyDescent="0.25">
      <c r="A43" t="s">
        <v>2</v>
      </c>
      <c r="B43">
        <v>468</v>
      </c>
      <c r="C43" t="s">
        <v>153</v>
      </c>
      <c r="D43" t="s">
        <v>33</v>
      </c>
      <c r="F43" t="s">
        <v>31</v>
      </c>
      <c r="H43" t="s">
        <v>264</v>
      </c>
      <c r="I43" t="s">
        <v>154</v>
      </c>
      <c r="J43" t="s">
        <v>155</v>
      </c>
      <c r="L43" t="s">
        <v>248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</row>
    <row r="44" spans="1:40" x14ac:dyDescent="0.25">
      <c r="A44" t="s">
        <v>2</v>
      </c>
      <c r="B44">
        <v>468</v>
      </c>
      <c r="C44" t="s">
        <v>153</v>
      </c>
      <c r="D44" t="s">
        <v>33</v>
      </c>
      <c r="F44" t="s">
        <v>31</v>
      </c>
      <c r="H44" t="s">
        <v>264</v>
      </c>
      <c r="I44" t="s">
        <v>154</v>
      </c>
      <c r="J44" t="s">
        <v>155</v>
      </c>
      <c r="L44" t="s">
        <v>249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1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</row>
    <row r="45" spans="1:40" x14ac:dyDescent="0.25">
      <c r="A45" t="s">
        <v>2</v>
      </c>
      <c r="B45">
        <v>468</v>
      </c>
      <c r="C45" t="s">
        <v>156</v>
      </c>
      <c r="D45" t="s">
        <v>33</v>
      </c>
      <c r="F45" t="s">
        <v>31</v>
      </c>
      <c r="H45" t="s">
        <v>265</v>
      </c>
      <c r="I45" t="s">
        <v>157</v>
      </c>
      <c r="J45" t="s">
        <v>158</v>
      </c>
      <c r="L45" t="s">
        <v>248</v>
      </c>
      <c r="M45">
        <v>2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1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</row>
    <row r="46" spans="1:40" x14ac:dyDescent="0.25">
      <c r="A46" t="s">
        <v>2</v>
      </c>
      <c r="B46">
        <v>468</v>
      </c>
      <c r="C46" t="s">
        <v>156</v>
      </c>
      <c r="D46" t="s">
        <v>33</v>
      </c>
      <c r="F46" t="s">
        <v>31</v>
      </c>
      <c r="H46" t="s">
        <v>265</v>
      </c>
      <c r="I46" t="s">
        <v>157</v>
      </c>
      <c r="J46" t="s">
        <v>158</v>
      </c>
      <c r="L46" t="s">
        <v>249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1</v>
      </c>
      <c r="AF46">
        <v>0</v>
      </c>
      <c r="AG46">
        <v>0</v>
      </c>
      <c r="AH46">
        <v>1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</row>
    <row r="47" spans="1:40" x14ac:dyDescent="0.25">
      <c r="A47" t="s">
        <v>2</v>
      </c>
      <c r="B47">
        <v>468</v>
      </c>
      <c r="C47" t="s">
        <v>165</v>
      </c>
      <c r="D47" t="s">
        <v>33</v>
      </c>
      <c r="F47" t="s">
        <v>31</v>
      </c>
      <c r="H47" t="s">
        <v>266</v>
      </c>
      <c r="I47" t="s">
        <v>166</v>
      </c>
      <c r="J47" t="s">
        <v>167</v>
      </c>
      <c r="L47" t="s">
        <v>248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</v>
      </c>
    </row>
    <row r="48" spans="1:40" x14ac:dyDescent="0.25">
      <c r="A48" t="s">
        <v>2</v>
      </c>
      <c r="B48">
        <v>468</v>
      </c>
      <c r="C48" t="s">
        <v>165</v>
      </c>
      <c r="D48" t="s">
        <v>33</v>
      </c>
      <c r="F48" t="s">
        <v>31</v>
      </c>
      <c r="H48" t="s">
        <v>266</v>
      </c>
      <c r="I48" t="s">
        <v>166</v>
      </c>
      <c r="J48" t="s">
        <v>167</v>
      </c>
      <c r="L48" t="s">
        <v>249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</v>
      </c>
    </row>
    <row r="49" spans="1:40" x14ac:dyDescent="0.25">
      <c r="A49" t="s">
        <v>2</v>
      </c>
      <c r="B49">
        <v>468</v>
      </c>
      <c r="C49" t="s">
        <v>181</v>
      </c>
      <c r="D49" t="s">
        <v>33</v>
      </c>
      <c r="F49" t="s">
        <v>31</v>
      </c>
      <c r="H49" t="s">
        <v>267</v>
      </c>
      <c r="I49" t="s">
        <v>182</v>
      </c>
      <c r="J49" t="s">
        <v>183</v>
      </c>
      <c r="L49" t="s">
        <v>248</v>
      </c>
      <c r="M49">
        <v>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3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1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</row>
    <row r="50" spans="1:40" x14ac:dyDescent="0.25">
      <c r="A50" t="s">
        <v>2</v>
      </c>
      <c r="B50">
        <v>468</v>
      </c>
      <c r="C50" t="s">
        <v>181</v>
      </c>
      <c r="D50" t="s">
        <v>33</v>
      </c>
      <c r="F50" t="s">
        <v>31</v>
      </c>
      <c r="H50" t="s">
        <v>267</v>
      </c>
      <c r="I50" t="s">
        <v>182</v>
      </c>
      <c r="J50" t="s">
        <v>183</v>
      </c>
      <c r="L50" t="s">
        <v>249</v>
      </c>
      <c r="M50">
        <v>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2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1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</row>
    <row r="51" spans="1:40" x14ac:dyDescent="0.25">
      <c r="A51" t="s">
        <v>2</v>
      </c>
      <c r="B51">
        <v>468</v>
      </c>
      <c r="C51" t="s">
        <v>184</v>
      </c>
      <c r="D51" t="s">
        <v>33</v>
      </c>
      <c r="F51" t="s">
        <v>31</v>
      </c>
      <c r="H51" t="s">
        <v>268</v>
      </c>
      <c r="I51" t="s">
        <v>185</v>
      </c>
      <c r="J51" t="s">
        <v>186</v>
      </c>
      <c r="L51" t="s">
        <v>248</v>
      </c>
      <c r="M51">
        <v>6</v>
      </c>
      <c r="N51">
        <v>0</v>
      </c>
      <c r="O51">
        <v>0</v>
      </c>
      <c r="P51">
        <v>2</v>
      </c>
      <c r="Q51">
        <v>0</v>
      </c>
      <c r="R51">
        <v>1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1</v>
      </c>
      <c r="AK51">
        <v>0</v>
      </c>
      <c r="AL51">
        <v>0</v>
      </c>
      <c r="AM51">
        <v>0</v>
      </c>
      <c r="AN51">
        <v>0</v>
      </c>
    </row>
    <row r="52" spans="1:40" x14ac:dyDescent="0.25">
      <c r="A52" t="s">
        <v>2</v>
      </c>
      <c r="B52">
        <v>468</v>
      </c>
      <c r="C52" t="s">
        <v>184</v>
      </c>
      <c r="D52" t="s">
        <v>33</v>
      </c>
      <c r="F52" t="s">
        <v>31</v>
      </c>
      <c r="H52" t="s">
        <v>268</v>
      </c>
      <c r="I52" t="s">
        <v>185</v>
      </c>
      <c r="J52" t="s">
        <v>186</v>
      </c>
      <c r="L52" t="s">
        <v>249</v>
      </c>
      <c r="M52">
        <v>6</v>
      </c>
      <c r="N52">
        <v>0</v>
      </c>
      <c r="O52">
        <v>0</v>
      </c>
      <c r="P52">
        <v>2</v>
      </c>
      <c r="Q52">
        <v>0</v>
      </c>
      <c r="R52">
        <v>1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1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</v>
      </c>
      <c r="AK52">
        <v>0</v>
      </c>
      <c r="AL52">
        <v>0</v>
      </c>
      <c r="AM52">
        <v>0</v>
      </c>
      <c r="AN52">
        <v>0</v>
      </c>
    </row>
    <row r="53" spans="1:40" x14ac:dyDescent="0.25">
      <c r="A53" t="s">
        <v>2</v>
      </c>
      <c r="B53">
        <v>468</v>
      </c>
      <c r="C53" t="s">
        <v>191</v>
      </c>
      <c r="D53" t="s">
        <v>33</v>
      </c>
      <c r="F53" t="s">
        <v>31</v>
      </c>
      <c r="H53" t="s">
        <v>269</v>
      </c>
      <c r="I53" t="s">
        <v>192</v>
      </c>
      <c r="J53" t="s">
        <v>193</v>
      </c>
      <c r="L53" t="s">
        <v>248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</v>
      </c>
      <c r="AL53">
        <v>1</v>
      </c>
      <c r="AM53">
        <v>0</v>
      </c>
      <c r="AN53">
        <v>0</v>
      </c>
    </row>
    <row r="54" spans="1:40" x14ac:dyDescent="0.25">
      <c r="A54" t="s">
        <v>2</v>
      </c>
      <c r="B54">
        <v>468</v>
      </c>
      <c r="C54" t="s">
        <v>191</v>
      </c>
      <c r="D54" t="s">
        <v>33</v>
      </c>
      <c r="F54" t="s">
        <v>31</v>
      </c>
      <c r="H54" t="s">
        <v>269</v>
      </c>
      <c r="I54" t="s">
        <v>192</v>
      </c>
      <c r="J54" t="s">
        <v>193</v>
      </c>
      <c r="L54" t="s">
        <v>249</v>
      </c>
      <c r="M54">
        <v>2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</v>
      </c>
      <c r="AL54">
        <v>1</v>
      </c>
      <c r="AM54">
        <v>0</v>
      </c>
      <c r="AN54">
        <v>0</v>
      </c>
    </row>
    <row r="55" spans="1:40" x14ac:dyDescent="0.25">
      <c r="A55" t="s">
        <v>2</v>
      </c>
      <c r="B55">
        <v>468</v>
      </c>
      <c r="C55" t="s">
        <v>194</v>
      </c>
      <c r="D55" t="s">
        <v>33</v>
      </c>
      <c r="F55" t="s">
        <v>31</v>
      </c>
      <c r="H55" t="s">
        <v>270</v>
      </c>
      <c r="I55" t="s">
        <v>195</v>
      </c>
      <c r="J55" t="s">
        <v>196</v>
      </c>
      <c r="L55" t="s">
        <v>248</v>
      </c>
      <c r="M55">
        <v>55</v>
      </c>
      <c r="N55">
        <v>0</v>
      </c>
      <c r="O55">
        <v>0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10</v>
      </c>
      <c r="W55">
        <v>0</v>
      </c>
      <c r="X55">
        <v>0</v>
      </c>
      <c r="Y55">
        <v>1</v>
      </c>
      <c r="Z55">
        <v>1</v>
      </c>
      <c r="AA55">
        <v>0</v>
      </c>
      <c r="AB55">
        <v>10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8</v>
      </c>
      <c r="AI55">
        <v>0</v>
      </c>
      <c r="AJ55">
        <v>1</v>
      </c>
      <c r="AK55">
        <v>1</v>
      </c>
      <c r="AL55">
        <v>21</v>
      </c>
      <c r="AM55">
        <v>0</v>
      </c>
      <c r="AN55">
        <v>1</v>
      </c>
    </row>
    <row r="56" spans="1:40" x14ac:dyDescent="0.25">
      <c r="A56" t="s">
        <v>2</v>
      </c>
      <c r="B56">
        <v>468</v>
      </c>
      <c r="C56" t="s">
        <v>194</v>
      </c>
      <c r="D56" t="s">
        <v>33</v>
      </c>
      <c r="F56" t="s">
        <v>31</v>
      </c>
      <c r="H56" t="s">
        <v>270</v>
      </c>
      <c r="I56" t="s">
        <v>195</v>
      </c>
      <c r="J56" t="s">
        <v>196</v>
      </c>
      <c r="L56" t="s">
        <v>249</v>
      </c>
      <c r="M56">
        <v>55</v>
      </c>
      <c r="N56">
        <v>0</v>
      </c>
      <c r="O56">
        <v>0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10</v>
      </c>
      <c r="W56">
        <v>0</v>
      </c>
      <c r="X56">
        <v>0</v>
      </c>
      <c r="Y56">
        <v>1</v>
      </c>
      <c r="Z56">
        <v>1</v>
      </c>
      <c r="AA56">
        <v>0</v>
      </c>
      <c r="AB56">
        <v>10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8</v>
      </c>
      <c r="AI56">
        <v>0</v>
      </c>
      <c r="AJ56">
        <v>1</v>
      </c>
      <c r="AK56">
        <v>1</v>
      </c>
      <c r="AL56">
        <v>21</v>
      </c>
      <c r="AM56">
        <v>0</v>
      </c>
      <c r="AN56">
        <v>1</v>
      </c>
    </row>
    <row r="57" spans="1:40" x14ac:dyDescent="0.25">
      <c r="A57" t="s">
        <v>2</v>
      </c>
      <c r="B57">
        <v>468</v>
      </c>
      <c r="C57" t="s">
        <v>203</v>
      </c>
      <c r="D57" t="s">
        <v>33</v>
      </c>
      <c r="F57" t="s">
        <v>31</v>
      </c>
      <c r="H57" t="s">
        <v>271</v>
      </c>
      <c r="I57" t="s">
        <v>204</v>
      </c>
      <c r="J57" t="s">
        <v>205</v>
      </c>
      <c r="L57" t="s">
        <v>248</v>
      </c>
      <c r="M57">
        <v>10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5</v>
      </c>
      <c r="AD57">
        <v>0</v>
      </c>
      <c r="AE57">
        <v>0</v>
      </c>
      <c r="AF57">
        <v>0</v>
      </c>
      <c r="AG57">
        <v>0</v>
      </c>
      <c r="AH57">
        <v>2</v>
      </c>
      <c r="AI57">
        <v>0</v>
      </c>
      <c r="AJ57">
        <v>0</v>
      </c>
      <c r="AK57">
        <v>0</v>
      </c>
      <c r="AL57">
        <v>0</v>
      </c>
      <c r="AM57">
        <v>2</v>
      </c>
      <c r="AN57">
        <v>0</v>
      </c>
    </row>
    <row r="58" spans="1:40" x14ac:dyDescent="0.25">
      <c r="A58" t="s">
        <v>2</v>
      </c>
      <c r="B58">
        <v>468</v>
      </c>
      <c r="C58" t="s">
        <v>203</v>
      </c>
      <c r="D58" t="s">
        <v>33</v>
      </c>
      <c r="F58" t="s">
        <v>31</v>
      </c>
      <c r="H58" t="s">
        <v>271</v>
      </c>
      <c r="I58" t="s">
        <v>204</v>
      </c>
      <c r="J58" t="s">
        <v>205</v>
      </c>
      <c r="L58" t="s">
        <v>249</v>
      </c>
      <c r="M58">
        <v>7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0</v>
      </c>
      <c r="AB58">
        <v>0</v>
      </c>
      <c r="AC58">
        <v>3</v>
      </c>
      <c r="AD58">
        <v>0</v>
      </c>
      <c r="AE58">
        <v>0</v>
      </c>
      <c r="AF58">
        <v>0</v>
      </c>
      <c r="AG58">
        <v>0</v>
      </c>
      <c r="AH58">
        <v>2</v>
      </c>
      <c r="AI58">
        <v>0</v>
      </c>
      <c r="AJ58">
        <v>0</v>
      </c>
      <c r="AK58">
        <v>0</v>
      </c>
      <c r="AL58">
        <v>0</v>
      </c>
      <c r="AM58">
        <v>1</v>
      </c>
      <c r="AN58">
        <v>0</v>
      </c>
    </row>
    <row r="59" spans="1:40" x14ac:dyDescent="0.25">
      <c r="A59" t="s">
        <v>2</v>
      </c>
      <c r="B59">
        <v>468</v>
      </c>
      <c r="C59" t="s">
        <v>206</v>
      </c>
      <c r="D59" t="s">
        <v>33</v>
      </c>
      <c r="F59" t="s">
        <v>31</v>
      </c>
      <c r="H59" t="s">
        <v>272</v>
      </c>
      <c r="I59" t="s">
        <v>207</v>
      </c>
      <c r="J59" t="s">
        <v>208</v>
      </c>
      <c r="L59" t="s">
        <v>248</v>
      </c>
      <c r="M59">
        <v>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</row>
    <row r="60" spans="1:40" x14ac:dyDescent="0.25">
      <c r="A60" t="s">
        <v>2</v>
      </c>
      <c r="B60">
        <v>468</v>
      </c>
      <c r="C60" t="s">
        <v>206</v>
      </c>
      <c r="D60" t="s">
        <v>33</v>
      </c>
      <c r="F60" t="s">
        <v>31</v>
      </c>
      <c r="H60" t="s">
        <v>272</v>
      </c>
      <c r="I60" t="s">
        <v>207</v>
      </c>
      <c r="J60" t="s">
        <v>208</v>
      </c>
      <c r="L60" t="s">
        <v>249</v>
      </c>
      <c r="M60">
        <v>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JR1 (R4)</vt:lpstr>
      <vt:lpstr>TR_J1 (R5)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LocalAdmin</cp:lastModifiedBy>
  <dcterms:created xsi:type="dcterms:W3CDTF">2021-01-21T06:13:37Z</dcterms:created>
  <dcterms:modified xsi:type="dcterms:W3CDTF">2021-02-08T07:00:25Z</dcterms:modified>
</cp:coreProperties>
</file>