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4\"/>
    </mc:Choice>
  </mc:AlternateContent>
  <xr:revisionPtr revIDLastSave="0" documentId="13_ncr:1_{9B02EDD8-95EC-473C-B8F8-E780162E0B0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issenschaftspakete 2024" sheetId="5" r:id="rId1"/>
    <sheet name="Partnerverlage" sheetId="3" r:id="rId2"/>
    <sheet name="Konditione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5" l="1"/>
  <c r="M33" i="5"/>
  <c r="N33" i="5" s="1"/>
  <c r="M28" i="5"/>
  <c r="N28" i="5" s="1"/>
  <c r="N7" i="5"/>
  <c r="N10" i="5"/>
  <c r="N11" i="5"/>
  <c r="N19" i="5"/>
  <c r="N15" i="5"/>
  <c r="M11" i="5"/>
  <c r="M10" i="5"/>
  <c r="M15" i="5"/>
  <c r="M19" i="5"/>
  <c r="M18" i="5"/>
  <c r="N18" i="5"/>
  <c r="J11" i="5"/>
  <c r="J10" i="5"/>
  <c r="J7" i="5"/>
  <c r="J19" i="5"/>
  <c r="J18" i="5"/>
  <c r="I18" i="5"/>
  <c r="H18" i="5"/>
  <c r="G18" i="5"/>
  <c r="J33" i="5"/>
  <c r="L18" i="5"/>
  <c r="I15" i="5"/>
  <c r="K18" i="5"/>
  <c r="Q33" i="5" l="1"/>
  <c r="Q28" i="5"/>
  <c r="Q19" i="5"/>
  <c r="Q11" i="5"/>
  <c r="Q10" i="5"/>
  <c r="Q7" i="5"/>
  <c r="P15" i="5"/>
  <c r="G34" i="5"/>
  <c r="H34" i="5"/>
  <c r="J34" i="5" s="1"/>
  <c r="Q34" i="5" s="1"/>
  <c r="M34" i="5"/>
  <c r="N34" i="5"/>
  <c r="R34" i="5" s="1"/>
  <c r="G32" i="5"/>
  <c r="J32" i="5" s="1"/>
  <c r="Q32" i="5" s="1"/>
  <c r="H32" i="5"/>
  <c r="M32" i="5"/>
  <c r="N32" i="5"/>
  <c r="R32" i="5" s="1"/>
  <c r="G30" i="5"/>
  <c r="H30" i="5"/>
  <c r="M30" i="5"/>
  <c r="N30" i="5"/>
  <c r="R30" i="5" s="1"/>
  <c r="G31" i="5"/>
  <c r="J31" i="5" s="1"/>
  <c r="Q31" i="5" s="1"/>
  <c r="H31" i="5"/>
  <c r="M31" i="5"/>
  <c r="N31" i="5"/>
  <c r="R31" i="5" s="1"/>
  <c r="J30" i="5"/>
  <c r="Q30" i="5" s="1"/>
  <c r="M29" i="5"/>
  <c r="M27" i="5"/>
  <c r="M26" i="5"/>
  <c r="M25" i="5"/>
  <c r="M24" i="5"/>
  <c r="M21" i="5"/>
  <c r="M22" i="5"/>
  <c r="M23" i="5"/>
  <c r="M20" i="5"/>
  <c r="M17" i="5"/>
  <c r="M16" i="5"/>
  <c r="N16" i="5" s="1"/>
  <c r="R16" i="5" s="1"/>
  <c r="M13" i="5"/>
  <c r="M14" i="5"/>
  <c r="M12" i="5"/>
  <c r="L7" i="5"/>
  <c r="L8" i="5"/>
  <c r="L9" i="5"/>
  <c r="L10" i="5"/>
  <c r="L11" i="5"/>
  <c r="L12" i="5"/>
  <c r="L13" i="5"/>
  <c r="L14" i="5"/>
  <c r="L15" i="5"/>
  <c r="L16" i="5"/>
  <c r="L17" i="5"/>
  <c r="L19" i="5"/>
  <c r="L20" i="5"/>
  <c r="L21" i="5"/>
  <c r="L22" i="5"/>
  <c r="L23" i="5"/>
  <c r="L24" i="5"/>
  <c r="L26" i="5"/>
  <c r="L27" i="5"/>
  <c r="L28" i="5"/>
  <c r="L29" i="5"/>
  <c r="L30" i="5"/>
  <c r="L31" i="5"/>
  <c r="L32" i="5"/>
  <c r="L33" i="5"/>
  <c r="L34" i="5"/>
  <c r="K7" i="5"/>
  <c r="K8" i="5"/>
  <c r="K9" i="5"/>
  <c r="K10" i="5"/>
  <c r="K11" i="5"/>
  <c r="K12" i="5"/>
  <c r="K13" i="5"/>
  <c r="K14" i="5"/>
  <c r="K15" i="5"/>
  <c r="K16" i="5"/>
  <c r="K17" i="5"/>
  <c r="K19" i="5"/>
  <c r="K20" i="5"/>
  <c r="K21" i="5"/>
  <c r="K22" i="5"/>
  <c r="K23" i="5"/>
  <c r="K24" i="5"/>
  <c r="K26" i="5"/>
  <c r="K27" i="5"/>
  <c r="K28" i="5"/>
  <c r="K29" i="5"/>
  <c r="K30" i="5"/>
  <c r="K31" i="5"/>
  <c r="K32" i="5"/>
  <c r="K33" i="5"/>
  <c r="K34" i="5"/>
  <c r="F25" i="5"/>
  <c r="E25" i="5"/>
  <c r="G25" i="5"/>
  <c r="F6" i="5"/>
  <c r="J6" i="5" s="1"/>
  <c r="Q6" i="5" s="1"/>
  <c r="E6" i="5"/>
  <c r="H33" i="5"/>
  <c r="G33" i="5"/>
  <c r="I33" i="5" s="1"/>
  <c r="R33" i="5" s="1"/>
  <c r="I31" i="5"/>
  <c r="P31" i="5" s="1"/>
  <c r="H29" i="5"/>
  <c r="G29" i="5"/>
  <c r="N29" i="5" s="1"/>
  <c r="R29" i="5" s="1"/>
  <c r="H28" i="5"/>
  <c r="G28" i="5"/>
  <c r="I28" i="5"/>
  <c r="P28" i="5" s="1"/>
  <c r="R28" i="5"/>
  <c r="H27" i="5"/>
  <c r="G27" i="5"/>
  <c r="N27" i="5" s="1"/>
  <c r="R27" i="5" s="1"/>
  <c r="H26" i="5"/>
  <c r="G26" i="5"/>
  <c r="J26" i="5" s="1"/>
  <c r="Q26" i="5" s="1"/>
  <c r="H25" i="5"/>
  <c r="D25" i="5"/>
  <c r="I25" i="5" s="1"/>
  <c r="P25" i="5" s="1"/>
  <c r="C25" i="5"/>
  <c r="H24" i="5"/>
  <c r="G24" i="5"/>
  <c r="H23" i="5"/>
  <c r="G23" i="5"/>
  <c r="J23" i="5" s="1"/>
  <c r="Q23" i="5" s="1"/>
  <c r="H22" i="5"/>
  <c r="J22" i="5" s="1"/>
  <c r="Q22" i="5" s="1"/>
  <c r="G22" i="5"/>
  <c r="H21" i="5"/>
  <c r="G21" i="5"/>
  <c r="I21" i="5" s="1"/>
  <c r="P21" i="5" s="1"/>
  <c r="H20" i="5"/>
  <c r="G20" i="5"/>
  <c r="H19" i="5"/>
  <c r="G19" i="5"/>
  <c r="H17" i="5"/>
  <c r="I17" i="5" s="1"/>
  <c r="P17" i="5" s="1"/>
  <c r="G17" i="5"/>
  <c r="H16" i="5"/>
  <c r="G16" i="5"/>
  <c r="J16" i="5" s="1"/>
  <c r="Q16" i="5" s="1"/>
  <c r="H15" i="5"/>
  <c r="G15" i="5"/>
  <c r="J15" i="5" s="1"/>
  <c r="H14" i="5"/>
  <c r="I14" i="5"/>
  <c r="P14" i="5" s="1"/>
  <c r="H13" i="5"/>
  <c r="N13" i="5" s="1"/>
  <c r="R13" i="5" s="1"/>
  <c r="G13" i="5"/>
  <c r="H12" i="5"/>
  <c r="G12" i="5"/>
  <c r="N12" i="5" s="1"/>
  <c r="R12" i="5" s="1"/>
  <c r="H11" i="5"/>
  <c r="G11" i="5"/>
  <c r="I11" i="5" s="1"/>
  <c r="H10" i="5"/>
  <c r="G10" i="5"/>
  <c r="I10" i="5" s="1"/>
  <c r="P10" i="5" s="1"/>
  <c r="H9" i="5"/>
  <c r="N9" i="5" s="1"/>
  <c r="R9" i="5" s="1"/>
  <c r="G9" i="5"/>
  <c r="H8" i="5"/>
  <c r="G8" i="5"/>
  <c r="N8" i="5" s="1"/>
  <c r="R8" i="5" s="1"/>
  <c r="H7" i="5"/>
  <c r="I7" i="5"/>
  <c r="P7" i="5" s="1"/>
  <c r="H6" i="5"/>
  <c r="D6" i="5"/>
  <c r="I6" i="5" s="1"/>
  <c r="P6" i="5" s="1"/>
  <c r="C6" i="5"/>
  <c r="N14" i="5"/>
  <c r="R14" i="5" s="1"/>
  <c r="I19" i="5"/>
  <c r="R19" i="5" s="1"/>
  <c r="N20" i="5"/>
  <c r="R20" i="5" s="1"/>
  <c r="N24" i="5"/>
  <c r="R24" i="5" s="1"/>
  <c r="N22" i="5"/>
  <c r="R22" i="5" s="1"/>
  <c r="I30" i="5"/>
  <c r="P30" i="5" s="1"/>
  <c r="I34" i="5"/>
  <c r="P34" i="5" s="1"/>
  <c r="N23" i="5"/>
  <c r="R23" i="5" s="1"/>
  <c r="N21" i="5"/>
  <c r="R21" i="5" s="1"/>
  <c r="J8" i="5"/>
  <c r="Q8" i="5" s="1"/>
  <c r="J12" i="5"/>
  <c r="Q12" i="5" s="1"/>
  <c r="I12" i="5"/>
  <c r="P12" i="5" s="1"/>
  <c r="J14" i="5"/>
  <c r="Q14" i="5" s="1"/>
  <c r="I16" i="5"/>
  <c r="P16" i="5" s="1"/>
  <c r="J20" i="5"/>
  <c r="Q20" i="5" s="1"/>
  <c r="I20" i="5"/>
  <c r="P20" i="5" s="1"/>
  <c r="J21" i="5"/>
  <c r="Q21" i="5" s="1"/>
  <c r="J24" i="5"/>
  <c r="Q24" i="5" s="1"/>
  <c r="I24" i="5"/>
  <c r="P24" i="5" s="1"/>
  <c r="F5" i="5" l="1"/>
  <c r="J5" i="5" s="1"/>
  <c r="Q5" i="5" s="1"/>
  <c r="N25" i="5"/>
  <c r="R25" i="5" s="1"/>
  <c r="L25" i="5"/>
  <c r="K25" i="5"/>
  <c r="Q15" i="5"/>
  <c r="R15" i="5"/>
  <c r="P11" i="5"/>
  <c r="R11" i="5"/>
  <c r="J29" i="5"/>
  <c r="Q29" i="5" s="1"/>
  <c r="J13" i="5"/>
  <c r="Q13" i="5" s="1"/>
  <c r="L6" i="5"/>
  <c r="I29" i="5"/>
  <c r="P29" i="5" s="1"/>
  <c r="E5" i="5"/>
  <c r="I13" i="5"/>
  <c r="P13" i="5" s="1"/>
  <c r="N17" i="5"/>
  <c r="R17" i="5" s="1"/>
  <c r="J27" i="5"/>
  <c r="Q27" i="5" s="1"/>
  <c r="J17" i="5"/>
  <c r="Q17" i="5" s="1"/>
  <c r="N26" i="5"/>
  <c r="R26" i="5" s="1"/>
  <c r="I27" i="5"/>
  <c r="P27" i="5" s="1"/>
  <c r="I22" i="5"/>
  <c r="P22" i="5" s="1"/>
  <c r="I9" i="5"/>
  <c r="P9" i="5" s="1"/>
  <c r="I32" i="5"/>
  <c r="P32" i="5" s="1"/>
  <c r="D5" i="5"/>
  <c r="I26" i="5"/>
  <c r="P26" i="5" s="1"/>
  <c r="J9" i="5"/>
  <c r="Q9" i="5" s="1"/>
  <c r="N6" i="5"/>
  <c r="R6" i="5" s="1"/>
  <c r="I23" i="5"/>
  <c r="P23" i="5" s="1"/>
  <c r="J25" i="5"/>
  <c r="Q25" i="5" s="1"/>
  <c r="I8" i="5"/>
  <c r="P8" i="5" s="1"/>
  <c r="K6" i="5"/>
  <c r="C5" i="5"/>
  <c r="P33" i="5"/>
  <c r="R10" i="5"/>
  <c r="P19" i="5"/>
  <c r="R7" i="5"/>
  <c r="N5" i="5" l="1"/>
  <c r="R5" i="5" s="1"/>
  <c r="K5" i="5"/>
  <c r="I5" i="5"/>
  <c r="P5" i="5" s="1"/>
  <c r="L5" i="5"/>
</calcChain>
</file>

<file path=xl/sharedStrings.xml><?xml version="1.0" encoding="utf-8"?>
<sst xmlns="http://schemas.openxmlformats.org/spreadsheetml/2006/main" count="156" uniqueCount="118">
  <si>
    <t>der Paketausgangspreis wird noch mit dem Faktor für Größe und ggf. Typ der Bibliothek multipliziert</t>
  </si>
  <si>
    <t>Faktor für Typ</t>
  </si>
  <si>
    <t>Universitätsbibliotheken</t>
  </si>
  <si>
    <t>Fachhochschulbibliotheken</t>
  </si>
  <si>
    <t>Staats-/Landesbibliotheken</t>
  </si>
  <si>
    <t>Faktor für Größe</t>
  </si>
  <si>
    <r>
      <rPr>
        <sz val="10"/>
        <color rgb="FF000000"/>
        <rFont val="Calibri"/>
        <family val="2"/>
      </rPr>
      <t>≤</t>
    </r>
    <r>
      <rPr>
        <i/>
        <sz val="10"/>
        <color rgb="FF000000"/>
        <rFont val="Calibri"/>
        <family val="2"/>
      </rPr>
      <t xml:space="preserve"> 5.000 FTE</t>
    </r>
  </si>
  <si>
    <t>≤ 10.000 FTE</t>
  </si>
  <si>
    <t>Academia</t>
  </si>
  <si>
    <t>Deutscher Verlag für Kunstwissenschaft</t>
  </si>
  <si>
    <t>Edition Rainer Hampp</t>
  </si>
  <si>
    <t>edition sigma</t>
  </si>
  <si>
    <t>Ergon</t>
  </si>
  <si>
    <t>et+k</t>
  </si>
  <si>
    <t>Gebr. Mann Verlag</t>
  </si>
  <si>
    <t>Kommunal- und Schulverlag</t>
  </si>
  <si>
    <t>Konstanz University Press</t>
  </si>
  <si>
    <t>Meyer &amp; Meyer Verlag</t>
  </si>
  <si>
    <t>Nomos</t>
  </si>
  <si>
    <t>Psychiatrie Verlag</t>
  </si>
  <si>
    <t>Psychosozial-Verlag</t>
  </si>
  <si>
    <t>Reimer</t>
  </si>
  <si>
    <t>rombach wissenschaft</t>
  </si>
  <si>
    <t>Schüren</t>
  </si>
  <si>
    <t>Schwabe Verlag</t>
  </si>
  <si>
    <t>Tectum (Qualitätsauswahl)</t>
  </si>
  <si>
    <t>Velbrück Wissenschaft</t>
  </si>
  <si>
    <t>Vittorio Klostermann</t>
  </si>
  <si>
    <t>Wachholtz</t>
  </si>
  <si>
    <t>Walhalla Verlag</t>
  </si>
  <si>
    <t>Wallstein Verlag</t>
  </si>
  <si>
    <t>Titel Nomos</t>
  </si>
  <si>
    <t>Titel Partner</t>
  </si>
  <si>
    <t>Rabatt Nomos+Partner</t>
  </si>
  <si>
    <t>Konsortial-rabatt</t>
  </si>
  <si>
    <t>Grund-rabatt</t>
  </si>
  <si>
    <t>Titel
Nomos+Partner</t>
  </si>
  <si>
    <t>Wert Partner</t>
  </si>
  <si>
    <t>C.H.Beck</t>
  </si>
  <si>
    <t>Verlag</t>
  </si>
  <si>
    <t>Paketzuordnung</t>
  </si>
  <si>
    <t>Gesamt-Paket oder Nomos-Paket</t>
  </si>
  <si>
    <t>Gesamt-Paket oder Partner-Paket</t>
  </si>
  <si>
    <t>Wert Nomos</t>
  </si>
  <si>
    <t>Paketpreis Nomos</t>
  </si>
  <si>
    <t>Paketpreis Partner</t>
  </si>
  <si>
    <t>Wert
Nomos+Partner</t>
  </si>
  <si>
    <t>Paketpreis Nomos+Partner</t>
  </si>
  <si>
    <t>Umfang</t>
  </si>
  <si>
    <t>AGB</t>
  </si>
  <si>
    <t>Es gelten grundsätzlich die Nutzungsbedingungen unter https://www.nomos-elibrary.de/agb</t>
  </si>
  <si>
    <t>In die Pakete fließen diejenigen Titel, die mit dem Copyright des jeweiligen Jahres bei den jeweiligen Verlagen unterjährig erscheinen.</t>
  </si>
  <si>
    <t>Archivpakete</t>
  </si>
  <si>
    <t>individuelle Angebote</t>
  </si>
  <si>
    <t>weitere neue Partner</t>
  </si>
  <si>
    <t>Paketabrechnung</t>
  </si>
  <si>
    <t>Auch weitere individuelle Angebote wie P&amp;C, individuelle Pakete, Depositmodelle, OA-Förderung oder nutzungsbasierte Erwerbungsmodelle sind gemeinsam umsetzbar. Sprechen Sie uns auch dazu gern an.</t>
  </si>
  <si>
    <t>Werden unterjährig neue Partnerverlage auf die Plattform mit aufgenommen, behalten wir uns vor, deren Titel in die Pakete ebenfalls mit aufzunehmen. Es werden ausschließlich Qualitätsinhalte aufgenommen.</t>
  </si>
  <si>
    <t>Es werden Titelanzahlen und Werte prognostiziert. Die endgültige Abrechnung erfolgt nach tatsächlich gelieferten Werten. Bei Untererfüllung der Pakete wird der Differenzbetrag gutgeschrieben oder erstattet. Bei Übererfüllung von über 10% des prognostizierten Wertes behalten wir uns eine Nachbelastung vor, sofern dem nicht binnen 14 Tagen nach Benachrichtigung über die Übererfüllung widersprochen wird. Wir behalten uns außerdem vor, bei Über- oder Untererfüllung in vertretbarem Umfang jeweils mit thematischen Nomos- oder Partnertiteln auszugleichen, um Untererfüllungen oder Nachbelastungen möglichst zu vermeiden. Eine doppelte Zuordnung von Titeln wird dabei ausgeschlossen.</t>
  </si>
  <si>
    <t>Auf Archivpakete wird je nach Umfang in Bezug auf Themen und Jahre zwischen 10% und 50% zusätzlichem Paketrabatt gewährt. Außerdem sind individuelle Clear-your-shelf und/oder Bundleangebote bei vorhandenem Printbestand möglich. Sprechen Sie uns dazu gern an.</t>
  </si>
  <si>
    <t>&gt; 10.000 FTE</t>
  </si>
  <si>
    <t>N&amp;P</t>
  </si>
  <si>
    <r>
      <t xml:space="preserve">Faktoren
</t>
    </r>
    <r>
      <rPr>
        <b/>
        <i/>
        <sz val="11"/>
        <rFont val="Calibri"/>
        <family val="2"/>
      </rPr>
      <t>[bitte eintragen]</t>
    </r>
  </si>
  <si>
    <t>Faktor Typ</t>
  </si>
  <si>
    <t>Faktor Größe</t>
  </si>
  <si>
    <t xml:space="preserve"> Nomos</t>
  </si>
  <si>
    <t xml:space="preserve"> Partner</t>
  </si>
  <si>
    <t>indiv. Endpreis 
unter Berücksichtigung 
der Faktoren</t>
  </si>
  <si>
    <t>Nomos und Partner: Wissenschaftspakete 2024</t>
  </si>
  <si>
    <t>Paketausgangspreise brutto 2024
(Schätzwerte - der endgültige Preis wird mit Abschluss der Jahrgangspakete festgelegt)</t>
  </si>
  <si>
    <t>Wissenschaft Gesamt 2024</t>
  </si>
  <si>
    <t>Geistes- und Sozialwissenschaften 2024</t>
  </si>
  <si>
    <t>Wirtschaft 2024</t>
  </si>
  <si>
    <t>Sozialwirtschaft/Soziale Arbeit 2024</t>
  </si>
  <si>
    <t>Soziologie 2024</t>
  </si>
  <si>
    <t>Politikwissenschaft 2024</t>
  </si>
  <si>
    <t>Europapolitik 2024</t>
  </si>
  <si>
    <t>Kulturwissenschaft/-geschichte 2024</t>
  </si>
  <si>
    <t>Geschichte 2024</t>
  </si>
  <si>
    <t>Philosophie 2024</t>
  </si>
  <si>
    <t>Psychologie/Psychotherapie 2024</t>
  </si>
  <si>
    <t>Pädagogik 2024</t>
  </si>
  <si>
    <t>Anthropologie/Ethnologie 2024</t>
  </si>
  <si>
    <t>Medien-/Kommunikationswissenschaft 2024</t>
  </si>
  <si>
    <t>Sprach-/Literaturwissenschaft 2024</t>
  </si>
  <si>
    <t>Kunstwissenschaft/-geschichte 2024</t>
  </si>
  <si>
    <t>Musikwissenschaft 2024</t>
  </si>
  <si>
    <t>Sportwissenschaft 2024</t>
  </si>
  <si>
    <t>Rechtswissenschaften 2024</t>
  </si>
  <si>
    <t>Jura Grundlagen 2024</t>
  </si>
  <si>
    <t>Öffentliches Recht 2024</t>
  </si>
  <si>
    <t>Bürgerliches Recht 2024</t>
  </si>
  <si>
    <t>Wirtschaftsrecht 2024</t>
  </si>
  <si>
    <t>Arbeitsrecht 2024</t>
  </si>
  <si>
    <t>Sozialrecht 2024</t>
  </si>
  <si>
    <t>Strafrecht 2024</t>
  </si>
  <si>
    <t>Europarecht 2024</t>
  </si>
  <si>
    <t>Internationales Recht/Völkerrecht 2024</t>
  </si>
  <si>
    <t>Deutscher Psychologen Verlag</t>
  </si>
  <si>
    <t>Deutscher Verein für öffentliche und private Fürsorge</t>
  </si>
  <si>
    <t>dfv Mediengruppe</t>
  </si>
  <si>
    <t>Evangelische Verlagsanstalt</t>
  </si>
  <si>
    <t>frommann-holzboog</t>
  </si>
  <si>
    <t>kursbuch.edition</t>
  </si>
  <si>
    <t>Manz</t>
  </si>
  <si>
    <t>metropolitan</t>
  </si>
  <si>
    <t>Richard Boorberg</t>
  </si>
  <si>
    <t>Verlag Karl Alber</t>
  </si>
  <si>
    <t>NEU: Passagen Verlag</t>
  </si>
  <si>
    <t>NEU: v. Hase</t>
  </si>
  <si>
    <t>NEU: Verlag Regionalkultur</t>
  </si>
  <si>
    <t>NEU: Alma Mater</t>
  </si>
  <si>
    <t>NEU: Utz Verlag</t>
  </si>
  <si>
    <t>Religion/Religionswissenschaft 2024</t>
  </si>
  <si>
    <t>NEU: Theologie 2024</t>
  </si>
  <si>
    <t>Nomos und Partner: Verlage 2024</t>
  </si>
  <si>
    <t>Nomos und Partner: Konditionen 2024</t>
  </si>
  <si>
    <t>NEU: Aisthesis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</si>
</sst>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#,##0.00&quot; €&quot;;[Red]\-#,##0.00&quot; €&quot;"/>
    <numFmt numFmtId="166" formatCode="0\ %"/>
    <numFmt numFmtId="167" formatCode="0.0"/>
    <numFmt numFmtId="168" formatCode="#,##0_ ;[Red]\-#,##0\ "/>
    <numFmt numFmtId="169" formatCode="0.0\ %"/>
    <numFmt numFmtId="170" formatCode="_-* #,##0.00\ [$€-407]_-;\-* #,##0.00\ [$€-407]_-;_-* &quot;-&quot;??\ [$€-407]_-;_-@_-"/>
  </numFmts>
  <fonts count="24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i/>
      <sz val="10"/>
      <name val="Calibri"/>
      <family val="2"/>
    </font>
    <font>
      <b/>
      <i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9CC2E5"/>
        <bgColor rgb="FF9CC2E5"/>
      </patternFill>
    </fill>
    <fill>
      <patternFill patternType="solid">
        <fgColor rgb="FFDEEBF7"/>
        <bgColor rgb="FFDEEBF7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DEEBF7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9" tint="0.79998168889431442"/>
        <bgColor rgb="FFA8D08D"/>
      </patternFill>
    </fill>
    <fill>
      <patternFill patternType="solid">
        <fgColor rgb="FFFFC000"/>
        <bgColor rgb="FFFFE59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7" tint="0.79998168889431442"/>
        <bgColor rgb="FFFEF2CB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89">
    <xf numFmtId="0" fontId="0" fillId="0" borderId="0" xfId="0"/>
    <xf numFmtId="164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top" wrapText="1"/>
    </xf>
    <xf numFmtId="165" fontId="7" fillId="0" borderId="0" xfId="0" applyNumberFormat="1" applyFont="1"/>
    <xf numFmtId="0" fontId="7" fillId="5" borderId="11" xfId="0" applyFont="1" applyFill="1" applyBorder="1" applyAlignment="1">
      <alignment horizontal="right"/>
    </xf>
    <xf numFmtId="166" fontId="7" fillId="5" borderId="12" xfId="0" applyNumberFormat="1" applyFont="1" applyFill="1" applyBorder="1"/>
    <xf numFmtId="0" fontId="8" fillId="0" borderId="14" xfId="0" applyFont="1" applyBorder="1" applyAlignment="1">
      <alignment horizontal="right" vertical="center"/>
    </xf>
    <xf numFmtId="167" fontId="8" fillId="0" borderId="15" xfId="0" applyNumberFormat="1" applyFont="1" applyBorder="1" applyAlignment="1">
      <alignment vertical="center"/>
    </xf>
    <xf numFmtId="0" fontId="8" fillId="6" borderId="16" xfId="0" applyFont="1" applyFill="1" applyBorder="1" applyAlignment="1">
      <alignment horizontal="right"/>
    </xf>
    <xf numFmtId="166" fontId="8" fillId="6" borderId="18" xfId="0" applyNumberFormat="1" applyFont="1" applyFill="1" applyBorder="1"/>
    <xf numFmtId="165" fontId="8" fillId="0" borderId="0" xfId="0" applyNumberFormat="1" applyFont="1"/>
    <xf numFmtId="0" fontId="8" fillId="0" borderId="20" xfId="0" applyFont="1" applyBorder="1" applyAlignment="1">
      <alignment horizontal="right" vertical="center"/>
    </xf>
    <xf numFmtId="167" fontId="8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horizontal="right" vertical="center"/>
    </xf>
    <xf numFmtId="2" fontId="8" fillId="0" borderId="23" xfId="0" applyNumberFormat="1" applyFont="1" applyBorder="1" applyAlignment="1">
      <alignment vertical="center"/>
    </xf>
    <xf numFmtId="0" fontId="9" fillId="6" borderId="16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7" fontId="8" fillId="0" borderId="0" xfId="0" applyNumberFormat="1" applyFont="1"/>
    <xf numFmtId="3" fontId="8" fillId="0" borderId="4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6" fontId="8" fillId="4" borderId="18" xfId="0" applyNumberFormat="1" applyFont="1" applyFill="1" applyBorder="1"/>
    <xf numFmtId="0" fontId="4" fillId="0" borderId="7" xfId="0" applyFont="1" applyBorder="1"/>
    <xf numFmtId="166" fontId="8" fillId="6" borderId="18" xfId="0" applyNumberFormat="1" applyFont="1" applyFill="1" applyBorder="1" applyAlignment="1">
      <alignment horizontal="right"/>
    </xf>
    <xf numFmtId="44" fontId="7" fillId="5" borderId="12" xfId="1" applyFont="1" applyFill="1" applyBorder="1"/>
    <xf numFmtId="44" fontId="13" fillId="4" borderId="18" xfId="1" applyFont="1" applyFill="1" applyBorder="1" applyAlignment="1">
      <alignment horizontal="right"/>
    </xf>
    <xf numFmtId="166" fontId="13" fillId="4" borderId="18" xfId="0" applyNumberFormat="1" applyFont="1" applyFill="1" applyBorder="1" applyAlignment="1">
      <alignment horizontal="right"/>
    </xf>
    <xf numFmtId="44" fontId="7" fillId="5" borderId="13" xfId="1" applyFont="1" applyFill="1" applyBorder="1"/>
    <xf numFmtId="44" fontId="13" fillId="6" borderId="18" xfId="1" applyFont="1" applyFill="1" applyBorder="1" applyAlignment="1">
      <alignment horizontal="right"/>
    </xf>
    <xf numFmtId="44" fontId="8" fillId="6" borderId="18" xfId="1" applyFont="1" applyFill="1" applyBorder="1" applyAlignment="1">
      <alignment horizontal="right"/>
    </xf>
    <xf numFmtId="0" fontId="9" fillId="4" borderId="27" xfId="0" applyFont="1" applyFill="1" applyBorder="1" applyAlignment="1">
      <alignment horizontal="right"/>
    </xf>
    <xf numFmtId="0" fontId="8" fillId="4" borderId="27" xfId="0" applyFont="1" applyFill="1" applyBorder="1" applyAlignment="1">
      <alignment horizontal="right"/>
    </xf>
    <xf numFmtId="0" fontId="8" fillId="4" borderId="29" xfId="0" applyFont="1" applyFill="1" applyBorder="1" applyAlignment="1">
      <alignment horizontal="right"/>
    </xf>
    <xf numFmtId="44" fontId="13" fillId="4" borderId="31" xfId="1" applyFont="1" applyFill="1" applyBorder="1" applyAlignment="1">
      <alignment horizontal="right"/>
    </xf>
    <xf numFmtId="166" fontId="13" fillId="4" borderId="31" xfId="0" applyNumberFormat="1" applyFont="1" applyFill="1" applyBorder="1" applyAlignment="1">
      <alignment horizontal="right"/>
    </xf>
    <xf numFmtId="169" fontId="7" fillId="5" borderId="12" xfId="0" applyNumberFormat="1" applyFont="1" applyFill="1" applyBorder="1"/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wrapText="1"/>
    </xf>
    <xf numFmtId="0" fontId="12" fillId="0" borderId="4" xfId="0" applyFont="1" applyBorder="1" applyAlignment="1">
      <alignment horizontal="center" vertical="top" wrapText="1"/>
    </xf>
    <xf numFmtId="3" fontId="7" fillId="5" borderId="11" xfId="1" applyNumberFormat="1" applyFont="1" applyFill="1" applyBorder="1"/>
    <xf numFmtId="3" fontId="13" fillId="6" borderId="16" xfId="1" applyNumberFormat="1" applyFont="1" applyFill="1" applyBorder="1" applyAlignment="1">
      <alignment horizontal="right"/>
    </xf>
    <xf numFmtId="3" fontId="8" fillId="6" borderId="16" xfId="1" applyNumberFormat="1" applyFont="1" applyFill="1" applyBorder="1" applyAlignment="1">
      <alignment horizontal="right"/>
    </xf>
    <xf numFmtId="3" fontId="13" fillId="4" borderId="16" xfId="1" applyNumberFormat="1" applyFont="1" applyFill="1" applyBorder="1" applyAlignment="1">
      <alignment horizontal="right"/>
    </xf>
    <xf numFmtId="3" fontId="13" fillId="4" borderId="34" xfId="1" applyNumberFormat="1" applyFont="1" applyFill="1" applyBorder="1" applyAlignment="1">
      <alignment horizontal="right"/>
    </xf>
    <xf numFmtId="166" fontId="8" fillId="4" borderId="17" xfId="0" applyNumberFormat="1" applyFont="1" applyFill="1" applyBorder="1"/>
    <xf numFmtId="166" fontId="8" fillId="4" borderId="30" xfId="0" applyNumberFormat="1" applyFont="1" applyFill="1" applyBorder="1"/>
    <xf numFmtId="0" fontId="12" fillId="0" borderId="36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7" fillId="5" borderId="41" xfId="0" applyFont="1" applyFill="1" applyBorder="1" applyAlignment="1">
      <alignment horizontal="right"/>
    </xf>
    <xf numFmtId="165" fontId="7" fillId="5" borderId="13" xfId="0" applyNumberFormat="1" applyFont="1" applyFill="1" applyBorder="1"/>
    <xf numFmtId="0" fontId="8" fillId="6" borderId="42" xfId="0" applyFont="1" applyFill="1" applyBorder="1" applyAlignment="1">
      <alignment horizontal="right"/>
    </xf>
    <xf numFmtId="165" fontId="8" fillId="7" borderId="19" xfId="0" applyNumberFormat="1" applyFont="1" applyFill="1" applyBorder="1"/>
    <xf numFmtId="0" fontId="13" fillId="6" borderId="42" xfId="0" applyFont="1" applyFill="1" applyBorder="1" applyAlignment="1">
      <alignment horizontal="right"/>
    </xf>
    <xf numFmtId="165" fontId="13" fillId="7" borderId="19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right"/>
    </xf>
    <xf numFmtId="165" fontId="8" fillId="4" borderId="19" xfId="0" applyNumberFormat="1" applyFont="1" applyFill="1" applyBorder="1"/>
    <xf numFmtId="0" fontId="8" fillId="4" borderId="45" xfId="0" applyFont="1" applyFill="1" applyBorder="1" applyAlignment="1">
      <alignment horizontal="right"/>
    </xf>
    <xf numFmtId="165" fontId="8" fillId="4" borderId="46" xfId="0" applyNumberFormat="1" applyFont="1" applyFill="1" applyBorder="1"/>
    <xf numFmtId="166" fontId="7" fillId="5" borderId="7" xfId="0" applyNumberFormat="1" applyFont="1" applyFill="1" applyBorder="1"/>
    <xf numFmtId="166" fontId="8" fillId="6" borderId="0" xfId="0" applyNumberFormat="1" applyFont="1" applyFill="1"/>
    <xf numFmtId="166" fontId="8" fillId="4" borderId="0" xfId="0" applyNumberFormat="1" applyFont="1" applyFill="1"/>
    <xf numFmtId="166" fontId="8" fillId="4" borderId="38" xfId="0" applyNumberFormat="1" applyFont="1" applyFill="1" applyBorder="1"/>
    <xf numFmtId="168" fontId="7" fillId="5" borderId="11" xfId="0" applyNumberFormat="1" applyFont="1" applyFill="1" applyBorder="1"/>
    <xf numFmtId="168" fontId="13" fillId="7" borderId="16" xfId="0" applyNumberFormat="1" applyFont="1" applyFill="1" applyBorder="1" applyAlignment="1">
      <alignment horizontal="right"/>
    </xf>
    <xf numFmtId="44" fontId="13" fillId="7" borderId="19" xfId="1" applyFont="1" applyFill="1" applyBorder="1" applyAlignment="1">
      <alignment horizontal="right"/>
    </xf>
    <xf numFmtId="168" fontId="8" fillId="7" borderId="16" xfId="0" applyNumberFormat="1" applyFont="1" applyFill="1" applyBorder="1"/>
    <xf numFmtId="44" fontId="8" fillId="7" borderId="19" xfId="1" applyFont="1" applyFill="1" applyBorder="1" applyAlignment="1"/>
    <xf numFmtId="168" fontId="13" fillId="4" borderId="16" xfId="0" applyNumberFormat="1" applyFont="1" applyFill="1" applyBorder="1" applyAlignment="1">
      <alignment horizontal="right"/>
    </xf>
    <xf numFmtId="44" fontId="13" fillId="4" borderId="19" xfId="1" applyFont="1" applyFill="1" applyBorder="1" applyAlignment="1">
      <alignment horizontal="right"/>
    </xf>
    <xf numFmtId="168" fontId="13" fillId="4" borderId="22" xfId="0" applyNumberFormat="1" applyFont="1" applyFill="1" applyBorder="1" applyAlignment="1">
      <alignment horizontal="right"/>
    </xf>
    <xf numFmtId="44" fontId="13" fillId="4" borderId="46" xfId="1" applyFont="1" applyFill="1" applyBorder="1" applyAlignment="1">
      <alignment horizontal="right"/>
    </xf>
    <xf numFmtId="44" fontId="8" fillId="9" borderId="19" xfId="1" applyFont="1" applyFill="1" applyBorder="1"/>
    <xf numFmtId="44" fontId="8" fillId="10" borderId="28" xfId="1" applyFont="1" applyFill="1" applyBorder="1"/>
    <xf numFmtId="44" fontId="8" fillId="10" borderId="32" xfId="1" applyFont="1" applyFill="1" applyBorder="1"/>
    <xf numFmtId="0" fontId="6" fillId="11" borderId="24" xfId="0" applyFont="1" applyFill="1" applyBorder="1" applyAlignment="1">
      <alignment horizontal="right"/>
    </xf>
    <xf numFmtId="0" fontId="7" fillId="11" borderId="43" xfId="0" applyFont="1" applyFill="1" applyBorder="1" applyAlignment="1">
      <alignment horizontal="right"/>
    </xf>
    <xf numFmtId="165" fontId="7" fillId="11" borderId="44" xfId="0" applyNumberFormat="1" applyFont="1" applyFill="1" applyBorder="1"/>
    <xf numFmtId="168" fontId="12" fillId="11" borderId="33" xfId="0" applyNumberFormat="1" applyFont="1" applyFill="1" applyBorder="1" applyAlignment="1">
      <alignment horizontal="right"/>
    </xf>
    <xf numFmtId="44" fontId="12" fillId="11" borderId="44" xfId="1" applyFont="1" applyFill="1" applyBorder="1" applyAlignment="1">
      <alignment horizontal="right"/>
    </xf>
    <xf numFmtId="166" fontId="7" fillId="11" borderId="37" xfId="0" applyNumberFormat="1" applyFont="1" applyFill="1" applyBorder="1"/>
    <xf numFmtId="166" fontId="7" fillId="11" borderId="25" xfId="0" applyNumberFormat="1" applyFont="1" applyFill="1" applyBorder="1"/>
    <xf numFmtId="169" fontId="12" fillId="11" borderId="25" xfId="0" applyNumberFormat="1" applyFont="1" applyFill="1" applyBorder="1" applyAlignment="1">
      <alignment horizontal="right"/>
    </xf>
    <xf numFmtId="3" fontId="12" fillId="11" borderId="33" xfId="1" applyNumberFormat="1" applyFont="1" applyFill="1" applyBorder="1" applyAlignment="1">
      <alignment horizontal="right"/>
    </xf>
    <xf numFmtId="44" fontId="12" fillId="11" borderId="25" xfId="1" applyFont="1" applyFill="1" applyBorder="1" applyAlignment="1">
      <alignment horizontal="right"/>
    </xf>
    <xf numFmtId="44" fontId="8" fillId="9" borderId="49" xfId="1" applyFont="1" applyFill="1" applyBorder="1"/>
    <xf numFmtId="44" fontId="13" fillId="9" borderId="49" xfId="1" applyFont="1" applyFill="1" applyBorder="1" applyAlignment="1">
      <alignment horizontal="right"/>
    </xf>
    <xf numFmtId="44" fontId="13" fillId="10" borderId="49" xfId="1" applyFont="1" applyFill="1" applyBorder="1" applyAlignment="1">
      <alignment horizontal="right"/>
    </xf>
    <xf numFmtId="44" fontId="13" fillId="10" borderId="51" xfId="1" applyFont="1" applyFill="1" applyBorder="1" applyAlignment="1">
      <alignment horizontal="right"/>
    </xf>
    <xf numFmtId="44" fontId="8" fillId="9" borderId="0" xfId="1" applyFont="1" applyFill="1" applyBorder="1" applyAlignment="1">
      <alignment horizontal="right"/>
    </xf>
    <xf numFmtId="44" fontId="13" fillId="10" borderId="0" xfId="1" applyFont="1" applyFill="1" applyBorder="1" applyAlignment="1">
      <alignment horizontal="right"/>
    </xf>
    <xf numFmtId="44" fontId="13" fillId="10" borderId="38" xfId="1" applyFont="1" applyFill="1" applyBorder="1" applyAlignment="1">
      <alignment horizontal="right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12" borderId="47" xfId="0" applyFont="1" applyFill="1" applyBorder="1" applyAlignment="1">
      <alignment horizontal="center" vertical="top" wrapText="1"/>
    </xf>
    <xf numFmtId="0" fontId="7" fillId="12" borderId="36" xfId="0" applyFont="1" applyFill="1" applyBorder="1" applyAlignment="1">
      <alignment horizontal="center" vertical="top" wrapText="1"/>
    </xf>
    <xf numFmtId="44" fontId="7" fillId="13" borderId="35" xfId="1" applyFont="1" applyFill="1" applyBorder="1"/>
    <xf numFmtId="44" fontId="12" fillId="13" borderId="2" xfId="1" applyFont="1" applyFill="1" applyBorder="1" applyAlignment="1">
      <alignment horizontal="right"/>
    </xf>
    <xf numFmtId="0" fontId="7" fillId="12" borderId="6" xfId="0" applyFont="1" applyFill="1" applyBorder="1" applyAlignment="1">
      <alignment horizontal="center" vertical="top" wrapText="1"/>
    </xf>
    <xf numFmtId="44" fontId="7" fillId="13" borderId="10" xfId="1" applyFont="1" applyFill="1" applyBorder="1"/>
    <xf numFmtId="44" fontId="7" fillId="14" borderId="48" xfId="1" applyFont="1" applyFill="1" applyBorder="1"/>
    <xf numFmtId="44" fontId="7" fillId="14" borderId="7" xfId="1" applyFont="1" applyFill="1" applyBorder="1"/>
    <xf numFmtId="44" fontId="7" fillId="14" borderId="13" xfId="1" applyFont="1" applyFill="1" applyBorder="1"/>
    <xf numFmtId="0" fontId="7" fillId="15" borderId="8" xfId="0" applyFont="1" applyFill="1" applyBorder="1" applyAlignment="1">
      <alignment horizontal="right"/>
    </xf>
    <xf numFmtId="0" fontId="7" fillId="15" borderId="40" xfId="0" applyFont="1" applyFill="1" applyBorder="1" applyAlignment="1">
      <alignment horizontal="right"/>
    </xf>
    <xf numFmtId="165" fontId="7" fillId="15" borderId="10" xfId="0" applyNumberFormat="1" applyFont="1" applyFill="1" applyBorder="1"/>
    <xf numFmtId="168" fontId="7" fillId="15" borderId="8" xfId="0" applyNumberFormat="1" applyFont="1" applyFill="1" applyBorder="1"/>
    <xf numFmtId="44" fontId="7" fillId="15" borderId="10" xfId="1" applyFont="1" applyFill="1" applyBorder="1"/>
    <xf numFmtId="166" fontId="7" fillId="15" borderId="2" xfId="0" applyNumberFormat="1" applyFont="1" applyFill="1" applyBorder="1"/>
    <xf numFmtId="166" fontId="7" fillId="15" borderId="9" xfId="0" applyNumberFormat="1" applyFont="1" applyFill="1" applyBorder="1"/>
    <xf numFmtId="3" fontId="12" fillId="15" borderId="8" xfId="1" applyNumberFormat="1" applyFont="1" applyFill="1" applyBorder="1" applyAlignment="1">
      <alignment horizontal="right"/>
    </xf>
    <xf numFmtId="44" fontId="12" fillId="15" borderId="9" xfId="1" applyFont="1" applyFill="1" applyBorder="1" applyAlignment="1">
      <alignment horizontal="right"/>
    </xf>
    <xf numFmtId="44" fontId="12" fillId="16" borderId="50" xfId="1" applyFont="1" applyFill="1" applyBorder="1" applyAlignment="1">
      <alignment horizontal="right"/>
    </xf>
    <xf numFmtId="44" fontId="12" fillId="16" borderId="37" xfId="1" applyFont="1" applyFill="1" applyBorder="1" applyAlignment="1">
      <alignment horizontal="right"/>
    </xf>
    <xf numFmtId="44" fontId="7" fillId="16" borderId="26" xfId="1" applyFont="1" applyFill="1" applyBorder="1"/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" fillId="0" borderId="60" xfId="0" applyFont="1" applyBorder="1"/>
    <xf numFmtId="0" fontId="1" fillId="0" borderId="62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44" fontId="18" fillId="17" borderId="52" xfId="0" applyNumberFormat="1" applyFont="1" applyFill="1" applyBorder="1" applyAlignment="1">
      <alignment horizontal="center" wrapText="1"/>
    </xf>
    <xf numFmtId="0" fontId="0" fillId="8" borderId="53" xfId="0" applyFill="1" applyBorder="1" applyAlignment="1">
      <alignment horizontal="center"/>
    </xf>
    <xf numFmtId="0" fontId="7" fillId="17" borderId="54" xfId="0" applyFont="1" applyFill="1" applyBorder="1" applyAlignment="1">
      <alignment horizontal="center"/>
    </xf>
    <xf numFmtId="170" fontId="0" fillId="0" borderId="0" xfId="0" applyNumberFormat="1"/>
    <xf numFmtId="170" fontId="20" fillId="0" borderId="0" xfId="0" applyNumberFormat="1" applyFont="1"/>
    <xf numFmtId="0" fontId="0" fillId="8" borderId="53" xfId="0" applyFill="1" applyBorder="1"/>
    <xf numFmtId="0" fontId="16" fillId="0" borderId="0" xfId="0" applyFont="1"/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15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3" fontId="12" fillId="0" borderId="0" xfId="0" applyNumberFormat="1" applyFont="1" applyAlignment="1">
      <alignment vertical="center"/>
    </xf>
    <xf numFmtId="44" fontId="7" fillId="18" borderId="64" xfId="1" applyFont="1" applyFill="1" applyBorder="1"/>
    <xf numFmtId="44" fontId="7" fillId="19" borderId="65" xfId="1" applyFont="1" applyFill="1" applyBorder="1"/>
    <xf numFmtId="44" fontId="8" fillId="20" borderId="66" xfId="1" applyFont="1" applyFill="1" applyBorder="1"/>
    <xf numFmtId="44" fontId="7" fillId="11" borderId="53" xfId="1" applyFont="1" applyFill="1" applyBorder="1"/>
    <xf numFmtId="44" fontId="8" fillId="21" borderId="67" xfId="1" applyFont="1" applyFill="1" applyBorder="1"/>
    <xf numFmtId="44" fontId="8" fillId="21" borderId="54" xfId="1" applyFont="1" applyFill="1" applyBorder="1"/>
    <xf numFmtId="0" fontId="7" fillId="17" borderId="47" xfId="0" applyFont="1" applyFill="1" applyBorder="1" applyAlignment="1">
      <alignment horizontal="center" vertical="top" wrapText="1"/>
    </xf>
    <xf numFmtId="0" fontId="17" fillId="0" borderId="0" xfId="0" applyFont="1"/>
    <xf numFmtId="0" fontId="21" fillId="6" borderId="16" xfId="0" applyFont="1" applyFill="1" applyBorder="1" applyAlignment="1">
      <alignment horizontal="right"/>
    </xf>
    <xf numFmtId="0" fontId="21" fillId="6" borderId="42" xfId="0" applyFont="1" applyFill="1" applyBorder="1" applyAlignment="1">
      <alignment horizontal="right"/>
    </xf>
    <xf numFmtId="165" fontId="21" fillId="7" borderId="19" xfId="0" applyNumberFormat="1" applyFont="1" applyFill="1" applyBorder="1"/>
    <xf numFmtId="168" fontId="21" fillId="7" borderId="16" xfId="0" applyNumberFormat="1" applyFont="1" applyFill="1" applyBorder="1"/>
    <xf numFmtId="44" fontId="21" fillId="7" borderId="19" xfId="1" applyFont="1" applyFill="1" applyBorder="1" applyAlignment="1"/>
    <xf numFmtId="166" fontId="21" fillId="6" borderId="0" xfId="0" applyNumberFormat="1" applyFont="1" applyFill="1"/>
    <xf numFmtId="166" fontId="21" fillId="6" borderId="18" xfId="0" applyNumberFormat="1" applyFont="1" applyFill="1" applyBorder="1"/>
    <xf numFmtId="44" fontId="21" fillId="9" borderId="49" xfId="1" applyFont="1" applyFill="1" applyBorder="1"/>
    <xf numFmtId="44" fontId="21" fillId="9" borderId="0" xfId="1" applyFont="1" applyFill="1" applyBorder="1" applyAlignment="1">
      <alignment horizontal="right"/>
    </xf>
    <xf numFmtId="3" fontId="21" fillId="6" borderId="16" xfId="1" applyNumberFormat="1" applyFont="1" applyFill="1" applyBorder="1" applyAlignment="1">
      <alignment horizontal="right"/>
    </xf>
    <xf numFmtId="44" fontId="21" fillId="6" borderId="18" xfId="1" applyFont="1" applyFill="1" applyBorder="1" applyAlignment="1">
      <alignment horizontal="right"/>
    </xf>
    <xf numFmtId="166" fontId="21" fillId="6" borderId="18" xfId="0" applyNumberFormat="1" applyFont="1" applyFill="1" applyBorder="1" applyAlignment="1">
      <alignment horizontal="right"/>
    </xf>
    <xf numFmtId="44" fontId="21" fillId="9" borderId="19" xfId="1" applyFont="1" applyFill="1" applyBorder="1"/>
    <xf numFmtId="165" fontId="21" fillId="0" borderId="0" xfId="0" applyNumberFormat="1" applyFont="1"/>
    <xf numFmtId="44" fontId="21" fillId="20" borderId="66" xfId="1" applyFont="1" applyFill="1" applyBorder="1"/>
    <xf numFmtId="3" fontId="21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0" fontId="3" fillId="0" borderId="0" xfId="0" applyFont="1"/>
    <xf numFmtId="164" fontId="3" fillId="0" borderId="0" xfId="0" applyNumberFormat="1" applyFont="1"/>
    <xf numFmtId="0" fontId="22" fillId="6" borderId="16" xfId="0" applyFont="1" applyFill="1" applyBorder="1" applyAlignment="1">
      <alignment horizontal="right"/>
    </xf>
    <xf numFmtId="0" fontId="17" fillId="0" borderId="59" xfId="0" applyFont="1" applyBorder="1"/>
    <xf numFmtId="0" fontId="17" fillId="0" borderId="61" xfId="0" applyFont="1" applyBorder="1"/>
    <xf numFmtId="0" fontId="23" fillId="0" borderId="59" xfId="0" applyFont="1" applyBorder="1"/>
    <xf numFmtId="0" fontId="16" fillId="0" borderId="0" xfId="0" applyFont="1" applyAlignment="1">
      <alignment horizontal="left" vertical="center" wrapText="1"/>
    </xf>
    <xf numFmtId="170" fontId="1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7" borderId="55" xfId="0" applyFont="1" applyFill="1" applyBorder="1" applyAlignment="1">
      <alignment horizontal="center" vertical="top" wrapText="1"/>
    </xf>
    <xf numFmtId="0" fontId="6" fillId="17" borderId="63" xfId="0" applyFont="1" applyFill="1" applyBorder="1" applyAlignment="1">
      <alignment horizontal="center" vertical="top" wrapText="1"/>
    </xf>
    <xf numFmtId="0" fontId="6" fillId="17" borderId="5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3" fillId="0" borderId="36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E5DC-19DF-4624-9093-2DD4C4871CEB}">
  <sheetPr>
    <tabColor theme="4"/>
    <pageSetUpPr fitToPage="1"/>
  </sheetPr>
  <dimension ref="A1:AC1001"/>
  <sheetViews>
    <sheetView tabSelected="1" workbookViewId="0">
      <selection sqref="A1:W1"/>
    </sheetView>
  </sheetViews>
  <sheetFormatPr baseColWidth="10" defaultColWidth="14.42578125" defaultRowHeight="15" customHeight="1" x14ac:dyDescent="0.25"/>
  <cols>
    <col min="1" max="1" width="1.85546875" customWidth="1"/>
    <col min="2" max="2" width="38.140625" customWidth="1"/>
    <col min="3" max="3" width="7" bestFit="1" customWidth="1"/>
    <col min="4" max="4" width="12.140625" customWidth="1"/>
    <col min="5" max="5" width="7.28515625" bestFit="1" customWidth="1"/>
    <col min="6" max="6" width="12.140625" bestFit="1" customWidth="1"/>
    <col min="7" max="7" width="6.85546875" bestFit="1" customWidth="1"/>
    <col min="8" max="8" width="7.7109375" customWidth="1"/>
    <col min="9" max="10" width="12.28515625" bestFit="1" customWidth="1"/>
    <col min="11" max="11" width="14.5703125" customWidth="1"/>
    <col min="12" max="14" width="14.85546875" bestFit="1" customWidth="1"/>
    <col min="15" max="15" width="2.5703125" customWidth="1"/>
    <col min="16" max="18" width="12.28515625" bestFit="1" customWidth="1"/>
    <col min="19" max="19" width="1.7109375" customWidth="1"/>
    <col min="20" max="20" width="12" customWidth="1"/>
    <col min="21" max="21" width="1.7109375" customWidth="1"/>
    <col min="22" max="22" width="25" customWidth="1"/>
    <col min="23" max="23" width="12.140625" customWidth="1"/>
    <col min="24" max="24" width="5.28515625" customWidth="1"/>
    <col min="25" max="25" width="5.42578125" customWidth="1"/>
    <col min="26" max="26" width="5.7109375" customWidth="1"/>
    <col min="27" max="27" width="10.7109375" customWidth="1"/>
    <col min="28" max="28" width="2.5703125" customWidth="1"/>
    <col min="29" max="29" width="11.42578125" customWidth="1"/>
    <col min="30" max="32" width="9.28515625" customWidth="1"/>
  </cols>
  <sheetData>
    <row r="1" spans="1:27" ht="30" customHeight="1" thickBot="1" x14ac:dyDescent="0.3">
      <c r="A1" s="176" t="s">
        <v>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8"/>
      <c r="AA1" s="1"/>
    </row>
    <row r="2" spans="1:27" ht="8.25" customHeight="1" thickBot="1" x14ac:dyDescent="0.3">
      <c r="O2" s="2"/>
      <c r="P2" s="2"/>
      <c r="Q2" s="2"/>
      <c r="R2" s="2"/>
      <c r="S2" s="2"/>
      <c r="T2" s="2"/>
      <c r="U2" s="2"/>
      <c r="AA2" s="1"/>
    </row>
    <row r="3" spans="1:27" ht="46.5" customHeight="1" thickBot="1" x14ac:dyDescent="0.3">
      <c r="B3" s="179" t="s">
        <v>69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3"/>
      <c r="P3" s="184" t="s">
        <v>67</v>
      </c>
      <c r="Q3" s="185"/>
      <c r="R3" s="186"/>
      <c r="S3" s="3"/>
      <c r="T3" s="131" t="s">
        <v>62</v>
      </c>
      <c r="U3" s="3"/>
      <c r="V3" s="180" t="s">
        <v>0</v>
      </c>
      <c r="W3" s="181"/>
      <c r="AA3" s="1"/>
    </row>
    <row r="4" spans="1:27" s="40" customFormat="1" ht="35.25" customHeight="1" thickBot="1" x14ac:dyDescent="0.3">
      <c r="B4" s="41"/>
      <c r="C4" s="54" t="s">
        <v>31</v>
      </c>
      <c r="D4" s="98" t="s">
        <v>43</v>
      </c>
      <c r="E4" s="45" t="s">
        <v>32</v>
      </c>
      <c r="F4" s="98" t="s">
        <v>37</v>
      </c>
      <c r="G4" s="53" t="s">
        <v>35</v>
      </c>
      <c r="H4" s="99" t="s">
        <v>34</v>
      </c>
      <c r="I4" s="100" t="s">
        <v>44</v>
      </c>
      <c r="J4" s="101" t="s">
        <v>45</v>
      </c>
      <c r="K4" s="45" t="s">
        <v>36</v>
      </c>
      <c r="L4" s="99" t="s">
        <v>46</v>
      </c>
      <c r="M4" s="42" t="s">
        <v>33</v>
      </c>
      <c r="N4" s="104" t="s">
        <v>47</v>
      </c>
      <c r="O4" s="43"/>
      <c r="P4" s="149" t="s">
        <v>65</v>
      </c>
      <c r="Q4" s="149" t="s">
        <v>66</v>
      </c>
      <c r="R4" s="149" t="s">
        <v>61</v>
      </c>
      <c r="S4" s="43"/>
      <c r="T4"/>
      <c r="U4" s="43"/>
      <c r="AA4" s="44"/>
    </row>
    <row r="5" spans="1:27" ht="15.75" thickBot="1" x14ac:dyDescent="0.3">
      <c r="B5" s="109" t="s">
        <v>70</v>
      </c>
      <c r="C5" s="110">
        <f t="shared" ref="C5:D5" si="0">C6+C25</f>
        <v>981</v>
      </c>
      <c r="D5" s="111">
        <f t="shared" si="0"/>
        <v>81787.08</v>
      </c>
      <c r="E5" s="112">
        <f>E6+E25</f>
        <v>813</v>
      </c>
      <c r="F5" s="113">
        <f>F6+F25</f>
        <v>63768.02</v>
      </c>
      <c r="G5" s="114">
        <v>0.4</v>
      </c>
      <c r="H5" s="115">
        <v>0.12</v>
      </c>
      <c r="I5" s="102">
        <f>ROUND(D5*(1-G5)*(1-H5),-1)</f>
        <v>43180</v>
      </c>
      <c r="J5" s="103">
        <f>ROUND(F5*(1-G5)*(1-H5),-1)</f>
        <v>33670</v>
      </c>
      <c r="K5" s="116">
        <f t="shared" ref="K5:K34" si="1">C5+E5</f>
        <v>1794</v>
      </c>
      <c r="L5" s="117">
        <f t="shared" ref="L5:L34" si="2">SUM(D5+F5)</f>
        <v>145555.1</v>
      </c>
      <c r="M5" s="115">
        <v>0.1</v>
      </c>
      <c r="N5" s="105">
        <f t="shared" ref="N5:N19" si="3">ROUND((D5+F5)*(1-G5)*(1-H5)*(1-M5),-1)</f>
        <v>69170</v>
      </c>
      <c r="O5" s="4"/>
      <c r="P5" s="143">
        <f>SUM(I5*$T$6*$T$11)</f>
        <v>43180</v>
      </c>
      <c r="Q5" s="143">
        <f>SUM(J5*$T$6*$T$11)</f>
        <v>33670</v>
      </c>
      <c r="R5" s="143">
        <f>SUM(N5*$T$6*$T$11)</f>
        <v>69170</v>
      </c>
      <c r="S5" s="4"/>
      <c r="T5" s="132" t="s">
        <v>63</v>
      </c>
      <c r="U5" s="4"/>
      <c r="V5" s="182" t="s">
        <v>1</v>
      </c>
      <c r="W5" s="178"/>
      <c r="AA5" s="1"/>
    </row>
    <row r="6" spans="1:27" ht="15" customHeight="1" thickBot="1" x14ac:dyDescent="0.3">
      <c r="B6" s="5" t="s">
        <v>71</v>
      </c>
      <c r="C6" s="55">
        <f t="shared" ref="C6:D6" si="4">SUM(C7:C24)</f>
        <v>595</v>
      </c>
      <c r="D6" s="56">
        <f t="shared" si="4"/>
        <v>36113</v>
      </c>
      <c r="E6" s="69">
        <f>SUM(E7:E24)</f>
        <v>666</v>
      </c>
      <c r="F6" s="31">
        <f>SUM(F7:F24)</f>
        <v>45290.06</v>
      </c>
      <c r="G6" s="65">
        <v>0.3</v>
      </c>
      <c r="H6" s="6">
        <f t="shared" ref="H6:H34" si="5">$H$5</f>
        <v>0.12</v>
      </c>
      <c r="I6" s="106">
        <f>ROUND(D6*(1-G6)*(1-H6),-1)</f>
        <v>22250</v>
      </c>
      <c r="J6" s="107">
        <f>ROUND(F6*(1-G6)*(1-H6),-1)</f>
        <v>27900</v>
      </c>
      <c r="K6" s="46">
        <f t="shared" si="1"/>
        <v>1261</v>
      </c>
      <c r="L6" s="28">
        <f t="shared" si="2"/>
        <v>81403.06</v>
      </c>
      <c r="M6" s="39">
        <v>7.4999999999999997E-2</v>
      </c>
      <c r="N6" s="108">
        <f t="shared" si="3"/>
        <v>46380</v>
      </c>
      <c r="O6" s="4"/>
      <c r="P6" s="144">
        <f t="shared" ref="P6:Q34" si="6">SUM(I6*$T$6*$T$11)</f>
        <v>22250</v>
      </c>
      <c r="Q6" s="144">
        <f t="shared" si="6"/>
        <v>27900</v>
      </c>
      <c r="R6" s="144">
        <f t="shared" ref="R6:R34" si="7">SUM(N6*$T$6*$T$11)</f>
        <v>46380</v>
      </c>
      <c r="S6" s="4"/>
      <c r="T6" s="133">
        <v>1</v>
      </c>
      <c r="U6" s="4"/>
      <c r="V6" s="7" t="s">
        <v>2</v>
      </c>
      <c r="W6" s="8">
        <v>1</v>
      </c>
      <c r="AA6" s="1"/>
    </row>
    <row r="7" spans="1:27" x14ac:dyDescent="0.25">
      <c r="B7" s="9" t="s">
        <v>72</v>
      </c>
      <c r="C7" s="57">
        <v>45</v>
      </c>
      <c r="D7" s="58">
        <v>2685</v>
      </c>
      <c r="E7" s="70">
        <v>5</v>
      </c>
      <c r="F7" s="71">
        <v>480</v>
      </c>
      <c r="G7" s="66">
        <v>0.1</v>
      </c>
      <c r="H7" s="10">
        <f t="shared" si="5"/>
        <v>0.12</v>
      </c>
      <c r="I7" s="91">
        <f t="shared" ref="I7:I15" si="8">(ROUND(D7*(1-G7)*(1-H7),-1))</f>
        <v>2130</v>
      </c>
      <c r="J7" s="95">
        <f>(ROUND(F7*(1-G7)*(1-H7),-1))</f>
        <v>380</v>
      </c>
      <c r="K7" s="47">
        <f t="shared" si="1"/>
        <v>50</v>
      </c>
      <c r="L7" s="32">
        <f t="shared" si="2"/>
        <v>3165</v>
      </c>
      <c r="M7" s="10">
        <v>0.05</v>
      </c>
      <c r="N7" s="78">
        <f t="shared" si="3"/>
        <v>2380</v>
      </c>
      <c r="O7" s="11"/>
      <c r="P7" s="145">
        <f t="shared" si="6"/>
        <v>2130</v>
      </c>
      <c r="Q7" s="145">
        <f t="shared" si="6"/>
        <v>380</v>
      </c>
      <c r="R7" s="145">
        <f t="shared" si="7"/>
        <v>2380</v>
      </c>
      <c r="S7" s="11"/>
      <c r="T7" s="134"/>
      <c r="U7" s="11"/>
      <c r="V7" s="12" t="s">
        <v>3</v>
      </c>
      <c r="W7" s="13">
        <v>0.5</v>
      </c>
      <c r="AA7" s="1"/>
    </row>
    <row r="8" spans="1:27" ht="15.75" thickBot="1" x14ac:dyDescent="0.3">
      <c r="B8" s="9" t="s">
        <v>73</v>
      </c>
      <c r="C8" s="57">
        <v>35</v>
      </c>
      <c r="D8" s="58">
        <v>1582</v>
      </c>
      <c r="E8" s="72">
        <v>37</v>
      </c>
      <c r="F8" s="73">
        <v>3735.6</v>
      </c>
      <c r="G8" s="66">
        <f t="shared" ref="G8:G24" si="9">$G$7</f>
        <v>0.1</v>
      </c>
      <c r="H8" s="10">
        <f t="shared" si="5"/>
        <v>0.12</v>
      </c>
      <c r="I8" s="91">
        <f t="shared" si="8"/>
        <v>1250</v>
      </c>
      <c r="J8" s="95">
        <f>(ROUND(F8*(1-G8)*(1-H8),-1))</f>
        <v>2960</v>
      </c>
      <c r="K8" s="48">
        <f t="shared" si="1"/>
        <v>72</v>
      </c>
      <c r="L8" s="33">
        <f t="shared" si="2"/>
        <v>5317.6</v>
      </c>
      <c r="M8" s="10">
        <v>0.05</v>
      </c>
      <c r="N8" s="78">
        <f t="shared" si="3"/>
        <v>4000</v>
      </c>
      <c r="O8" s="11"/>
      <c r="P8" s="145">
        <f t="shared" si="6"/>
        <v>1250</v>
      </c>
      <c r="Q8" s="145">
        <f t="shared" si="6"/>
        <v>2960</v>
      </c>
      <c r="R8" s="145">
        <f t="shared" si="7"/>
        <v>4000</v>
      </c>
      <c r="S8" s="11"/>
      <c r="T8" s="135"/>
      <c r="U8" s="11"/>
      <c r="V8" s="14" t="s">
        <v>4</v>
      </c>
      <c r="W8" s="15">
        <v>0.75</v>
      </c>
      <c r="Z8" s="2"/>
      <c r="AA8" s="1"/>
    </row>
    <row r="9" spans="1:27" ht="15" customHeight="1" thickBot="1" x14ac:dyDescent="0.3">
      <c r="B9" s="16" t="s">
        <v>74</v>
      </c>
      <c r="C9" s="57">
        <v>25</v>
      </c>
      <c r="D9" s="58">
        <v>1404</v>
      </c>
      <c r="E9" s="72">
        <v>19</v>
      </c>
      <c r="F9" s="73">
        <v>802</v>
      </c>
      <c r="G9" s="66">
        <f t="shared" si="9"/>
        <v>0.1</v>
      </c>
      <c r="H9" s="10">
        <f t="shared" si="5"/>
        <v>0.12</v>
      </c>
      <c r="I9" s="91">
        <f t="shared" si="8"/>
        <v>1110</v>
      </c>
      <c r="J9" s="95">
        <f>(ROUND(F9*(1-G9)*(1-H9),-1))</f>
        <v>640</v>
      </c>
      <c r="K9" s="48">
        <f t="shared" si="1"/>
        <v>44</v>
      </c>
      <c r="L9" s="33">
        <f t="shared" si="2"/>
        <v>2206</v>
      </c>
      <c r="M9" s="10">
        <v>0.05</v>
      </c>
      <c r="N9" s="78">
        <f t="shared" si="3"/>
        <v>1660</v>
      </c>
      <c r="O9" s="11"/>
      <c r="P9" s="145">
        <f t="shared" si="6"/>
        <v>1110</v>
      </c>
      <c r="Q9" s="145">
        <f t="shared" si="6"/>
        <v>640</v>
      </c>
      <c r="R9" s="145">
        <f t="shared" si="7"/>
        <v>1660</v>
      </c>
      <c r="S9" s="11"/>
      <c r="T9" s="134"/>
      <c r="U9" s="11"/>
      <c r="V9" s="17"/>
      <c r="W9" s="18"/>
      <c r="Z9" s="2"/>
      <c r="AA9" s="1"/>
    </row>
    <row r="10" spans="1:27" ht="15.75" thickBot="1" x14ac:dyDescent="0.3">
      <c r="B10" s="16" t="s">
        <v>75</v>
      </c>
      <c r="C10" s="57">
        <v>80</v>
      </c>
      <c r="D10" s="58">
        <v>3892</v>
      </c>
      <c r="E10" s="70">
        <v>14</v>
      </c>
      <c r="F10" s="71">
        <v>550.6</v>
      </c>
      <c r="G10" s="66">
        <f t="shared" si="9"/>
        <v>0.1</v>
      </c>
      <c r="H10" s="10">
        <f t="shared" si="5"/>
        <v>0.12</v>
      </c>
      <c r="I10" s="91">
        <f t="shared" si="8"/>
        <v>3080</v>
      </c>
      <c r="J10" s="95">
        <f>(ROUND(F10*(1-G10)*(1-H10),-1))</f>
        <v>440</v>
      </c>
      <c r="K10" s="47">
        <f t="shared" si="1"/>
        <v>94</v>
      </c>
      <c r="L10" s="32">
        <f t="shared" si="2"/>
        <v>4442.6000000000004</v>
      </c>
      <c r="M10" s="27">
        <f>$M$7</f>
        <v>0.05</v>
      </c>
      <c r="N10" s="78">
        <f t="shared" si="3"/>
        <v>3340</v>
      </c>
      <c r="O10" s="11"/>
      <c r="P10" s="145">
        <f t="shared" si="6"/>
        <v>3080</v>
      </c>
      <c r="Q10" s="145">
        <f t="shared" si="6"/>
        <v>440</v>
      </c>
      <c r="R10" s="145">
        <f t="shared" si="7"/>
        <v>3340</v>
      </c>
      <c r="S10" s="11"/>
      <c r="T10" s="136" t="s">
        <v>64</v>
      </c>
      <c r="U10" s="11"/>
      <c r="V10" s="183" t="s">
        <v>5</v>
      </c>
      <c r="W10" s="178"/>
      <c r="Z10" s="2"/>
      <c r="AA10" s="1"/>
    </row>
    <row r="11" spans="1:27" ht="15.75" thickBot="1" x14ac:dyDescent="0.3">
      <c r="B11" s="16" t="s">
        <v>76</v>
      </c>
      <c r="C11" s="57">
        <v>20</v>
      </c>
      <c r="D11" s="58">
        <v>724</v>
      </c>
      <c r="E11" s="70">
        <v>1</v>
      </c>
      <c r="F11" s="71">
        <v>31</v>
      </c>
      <c r="G11" s="66">
        <f t="shared" si="9"/>
        <v>0.1</v>
      </c>
      <c r="H11" s="10">
        <f t="shared" si="5"/>
        <v>0.12</v>
      </c>
      <c r="I11" s="91">
        <f t="shared" si="8"/>
        <v>570</v>
      </c>
      <c r="J11" s="95">
        <f>(ROUND(F11*(1-G11)*(1-H11),-1))</f>
        <v>20</v>
      </c>
      <c r="K11" s="47">
        <f t="shared" si="1"/>
        <v>21</v>
      </c>
      <c r="L11" s="32">
        <f t="shared" si="2"/>
        <v>755</v>
      </c>
      <c r="M11" s="27">
        <f>$M$7</f>
        <v>0.05</v>
      </c>
      <c r="N11" s="78">
        <f t="shared" si="3"/>
        <v>570</v>
      </c>
      <c r="O11" s="11"/>
      <c r="P11" s="145">
        <f t="shared" si="6"/>
        <v>570</v>
      </c>
      <c r="Q11" s="145">
        <f t="shared" si="6"/>
        <v>20</v>
      </c>
      <c r="R11" s="145">
        <f t="shared" si="7"/>
        <v>570</v>
      </c>
      <c r="S11" s="11"/>
      <c r="T11" s="133">
        <v>1</v>
      </c>
      <c r="U11" s="11"/>
      <c r="V11" s="19" t="s">
        <v>6</v>
      </c>
      <c r="W11" s="20">
        <v>0.8</v>
      </c>
      <c r="Z11" s="2"/>
      <c r="AA11" s="1"/>
    </row>
    <row r="12" spans="1:27" x14ac:dyDescent="0.25">
      <c r="B12" s="16" t="s">
        <v>77</v>
      </c>
      <c r="C12" s="57">
        <v>25</v>
      </c>
      <c r="D12" s="58">
        <v>862</v>
      </c>
      <c r="E12" s="72">
        <v>39</v>
      </c>
      <c r="F12" s="73">
        <v>1383</v>
      </c>
      <c r="G12" s="66">
        <f t="shared" si="9"/>
        <v>0.1</v>
      </c>
      <c r="H12" s="10">
        <f t="shared" si="5"/>
        <v>0.12</v>
      </c>
      <c r="I12" s="91">
        <f t="shared" si="8"/>
        <v>680</v>
      </c>
      <c r="J12" s="95">
        <f t="shared" ref="J12:J19" si="10">(ROUND(F12*(1-G12)*(1-H12),-1))</f>
        <v>1100</v>
      </c>
      <c r="K12" s="48">
        <f t="shared" si="1"/>
        <v>64</v>
      </c>
      <c r="L12" s="33">
        <f t="shared" si="2"/>
        <v>2245</v>
      </c>
      <c r="M12" s="27">
        <f>$M$7</f>
        <v>0.05</v>
      </c>
      <c r="N12" s="78">
        <f t="shared" si="3"/>
        <v>1690</v>
      </c>
      <c r="O12" s="11"/>
      <c r="P12" s="145">
        <f t="shared" si="6"/>
        <v>680</v>
      </c>
      <c r="Q12" s="145">
        <f t="shared" si="6"/>
        <v>1100</v>
      </c>
      <c r="R12" s="145">
        <f t="shared" si="7"/>
        <v>1690</v>
      </c>
      <c r="S12" s="11"/>
      <c r="T12" s="11"/>
      <c r="U12" s="11"/>
      <c r="V12" s="21" t="s">
        <v>7</v>
      </c>
      <c r="W12" s="22">
        <v>0.9</v>
      </c>
      <c r="Z12" s="2"/>
      <c r="AA12" s="1"/>
    </row>
    <row r="13" spans="1:27" ht="15.75" thickBot="1" x14ac:dyDescent="0.3">
      <c r="B13" s="16" t="s">
        <v>78</v>
      </c>
      <c r="C13" s="57">
        <v>40</v>
      </c>
      <c r="D13" s="58">
        <v>2503</v>
      </c>
      <c r="E13" s="72">
        <v>127</v>
      </c>
      <c r="F13" s="73">
        <v>7034</v>
      </c>
      <c r="G13" s="66">
        <f t="shared" si="9"/>
        <v>0.1</v>
      </c>
      <c r="H13" s="10">
        <f t="shared" si="5"/>
        <v>0.12</v>
      </c>
      <c r="I13" s="91">
        <f t="shared" si="8"/>
        <v>1980</v>
      </c>
      <c r="J13" s="95">
        <f t="shared" si="10"/>
        <v>5570</v>
      </c>
      <c r="K13" s="48">
        <f t="shared" si="1"/>
        <v>167</v>
      </c>
      <c r="L13" s="33">
        <f t="shared" si="2"/>
        <v>9537</v>
      </c>
      <c r="M13" s="27">
        <f t="shared" ref="M13:M14" si="11">$M$7</f>
        <v>0.05</v>
      </c>
      <c r="N13" s="78">
        <f t="shared" si="3"/>
        <v>7180</v>
      </c>
      <c r="O13" s="11"/>
      <c r="P13" s="145">
        <f t="shared" si="6"/>
        <v>1980</v>
      </c>
      <c r="Q13" s="145">
        <f t="shared" si="6"/>
        <v>5570</v>
      </c>
      <c r="R13" s="145">
        <f t="shared" si="7"/>
        <v>7180</v>
      </c>
      <c r="S13" s="11"/>
      <c r="T13" s="11"/>
      <c r="U13" s="11"/>
      <c r="V13" s="23" t="s">
        <v>60</v>
      </c>
      <c r="W13" s="24">
        <v>1</v>
      </c>
      <c r="Z13" s="2"/>
      <c r="AA13" s="1"/>
    </row>
    <row r="14" spans="1:27" s="150" customFormat="1" x14ac:dyDescent="0.25">
      <c r="B14" s="151" t="s">
        <v>79</v>
      </c>
      <c r="C14" s="152">
        <v>125</v>
      </c>
      <c r="D14" s="153">
        <v>12000</v>
      </c>
      <c r="E14" s="154">
        <v>76</v>
      </c>
      <c r="F14" s="155">
        <v>6758</v>
      </c>
      <c r="G14" s="156">
        <v>0.1</v>
      </c>
      <c r="H14" s="157">
        <f t="shared" si="5"/>
        <v>0.12</v>
      </c>
      <c r="I14" s="158">
        <f t="shared" si="8"/>
        <v>9500</v>
      </c>
      <c r="J14" s="159">
        <f t="shared" si="10"/>
        <v>5350</v>
      </c>
      <c r="K14" s="160">
        <f t="shared" si="1"/>
        <v>201</v>
      </c>
      <c r="L14" s="161">
        <f t="shared" si="2"/>
        <v>18758</v>
      </c>
      <c r="M14" s="162">
        <f t="shared" si="11"/>
        <v>0.05</v>
      </c>
      <c r="N14" s="163">
        <f t="shared" si="3"/>
        <v>14110</v>
      </c>
      <c r="O14" s="164"/>
      <c r="P14" s="165">
        <f t="shared" si="6"/>
        <v>9500</v>
      </c>
      <c r="Q14" s="165">
        <f t="shared" si="6"/>
        <v>5350</v>
      </c>
      <c r="R14" s="165">
        <f t="shared" si="7"/>
        <v>14110</v>
      </c>
      <c r="S14" s="164"/>
      <c r="T14" s="164"/>
      <c r="U14" s="164"/>
      <c r="V14" s="166"/>
      <c r="W14" s="167"/>
      <c r="Z14" s="168"/>
      <c r="AA14" s="169"/>
    </row>
    <row r="15" spans="1:27" x14ac:dyDescent="0.25">
      <c r="B15" s="16" t="s">
        <v>80</v>
      </c>
      <c r="C15" s="59">
        <v>0</v>
      </c>
      <c r="D15" s="60">
        <v>0</v>
      </c>
      <c r="E15" s="72">
        <v>82</v>
      </c>
      <c r="F15" s="73">
        <v>5784</v>
      </c>
      <c r="G15" s="66">
        <f t="shared" si="9"/>
        <v>0.1</v>
      </c>
      <c r="H15" s="10">
        <f t="shared" si="5"/>
        <v>0.12</v>
      </c>
      <c r="I15" s="92">
        <f t="shared" si="8"/>
        <v>0</v>
      </c>
      <c r="J15" s="95">
        <f t="shared" si="10"/>
        <v>4580</v>
      </c>
      <c r="K15" s="48">
        <f t="shared" si="1"/>
        <v>82</v>
      </c>
      <c r="L15" s="33">
        <f t="shared" si="2"/>
        <v>5784</v>
      </c>
      <c r="M15" s="27">
        <f t="shared" ref="M15:M20" si="12">$M$7</f>
        <v>0.05</v>
      </c>
      <c r="N15" s="78">
        <f t="shared" si="3"/>
        <v>4350</v>
      </c>
      <c r="O15" s="11"/>
      <c r="P15" s="145">
        <f t="shared" si="6"/>
        <v>0</v>
      </c>
      <c r="Q15" s="145">
        <f t="shared" si="6"/>
        <v>4580</v>
      </c>
      <c r="R15" s="145">
        <f t="shared" si="7"/>
        <v>4350</v>
      </c>
      <c r="S15" s="11"/>
      <c r="T15" s="11"/>
      <c r="U15" s="11"/>
      <c r="Z15" s="2"/>
      <c r="AA15" s="1"/>
    </row>
    <row r="16" spans="1:27" x14ac:dyDescent="0.25">
      <c r="B16" s="16" t="s">
        <v>81</v>
      </c>
      <c r="C16" s="57">
        <v>15</v>
      </c>
      <c r="D16" s="58">
        <v>666</v>
      </c>
      <c r="E16" s="72">
        <v>13</v>
      </c>
      <c r="F16" s="73">
        <v>830</v>
      </c>
      <c r="G16" s="66">
        <f t="shared" si="9"/>
        <v>0.1</v>
      </c>
      <c r="H16" s="10">
        <f t="shared" si="5"/>
        <v>0.12</v>
      </c>
      <c r="I16" s="91">
        <f t="shared" ref="I16:I23" si="13">(ROUND(D16*(1-G16)*(1-H16),-1))</f>
        <v>530</v>
      </c>
      <c r="J16" s="95">
        <f t="shared" si="10"/>
        <v>660</v>
      </c>
      <c r="K16" s="48">
        <f t="shared" si="1"/>
        <v>28</v>
      </c>
      <c r="L16" s="33">
        <f t="shared" si="2"/>
        <v>1496</v>
      </c>
      <c r="M16" s="27">
        <f t="shared" si="12"/>
        <v>0.05</v>
      </c>
      <c r="N16" s="78">
        <f t="shared" si="3"/>
        <v>1130</v>
      </c>
      <c r="O16" s="11"/>
      <c r="P16" s="145">
        <f t="shared" si="6"/>
        <v>530</v>
      </c>
      <c r="Q16" s="145">
        <f t="shared" si="6"/>
        <v>660</v>
      </c>
      <c r="R16" s="145">
        <f t="shared" si="7"/>
        <v>1130</v>
      </c>
      <c r="S16" s="11"/>
      <c r="T16" s="11"/>
      <c r="U16" s="11"/>
      <c r="V16" s="142"/>
      <c r="W16" s="142"/>
      <c r="Z16" s="2"/>
      <c r="AA16" s="1"/>
    </row>
    <row r="17" spans="2:29" x14ac:dyDescent="0.25">
      <c r="B17" s="16" t="s">
        <v>113</v>
      </c>
      <c r="C17" s="57">
        <v>30</v>
      </c>
      <c r="D17" s="58">
        <v>1730</v>
      </c>
      <c r="E17" s="72">
        <v>24</v>
      </c>
      <c r="F17" s="73">
        <v>3396</v>
      </c>
      <c r="G17" s="66">
        <f t="shared" si="9"/>
        <v>0.1</v>
      </c>
      <c r="H17" s="10">
        <f t="shared" si="5"/>
        <v>0.12</v>
      </c>
      <c r="I17" s="91">
        <f t="shared" si="13"/>
        <v>1370</v>
      </c>
      <c r="J17" s="95">
        <f t="shared" si="10"/>
        <v>2690</v>
      </c>
      <c r="K17" s="48">
        <f t="shared" si="1"/>
        <v>54</v>
      </c>
      <c r="L17" s="33">
        <f t="shared" si="2"/>
        <v>5126</v>
      </c>
      <c r="M17" s="27">
        <f t="shared" si="12"/>
        <v>0.05</v>
      </c>
      <c r="N17" s="78">
        <f t="shared" si="3"/>
        <v>3860</v>
      </c>
      <c r="O17" s="11"/>
      <c r="P17" s="145">
        <f t="shared" si="6"/>
        <v>1370</v>
      </c>
      <c r="Q17" s="145">
        <f t="shared" si="6"/>
        <v>2690</v>
      </c>
      <c r="R17" s="145">
        <f t="shared" si="7"/>
        <v>3860</v>
      </c>
      <c r="S17" s="11"/>
      <c r="T17" s="11"/>
      <c r="U17" s="11"/>
      <c r="V17" s="137"/>
      <c r="W17" s="138"/>
      <c r="Z17" s="2"/>
      <c r="AA17" s="1"/>
    </row>
    <row r="18" spans="2:29" x14ac:dyDescent="0.25">
      <c r="B18" s="170" t="s">
        <v>114</v>
      </c>
      <c r="C18" s="57">
        <v>10</v>
      </c>
      <c r="D18" s="58">
        <v>596</v>
      </c>
      <c r="E18" s="72">
        <v>42</v>
      </c>
      <c r="F18" s="73">
        <v>4971</v>
      </c>
      <c r="G18" s="66">
        <f t="shared" si="9"/>
        <v>0.1</v>
      </c>
      <c r="H18" s="10">
        <f t="shared" si="5"/>
        <v>0.12</v>
      </c>
      <c r="I18" s="91">
        <f t="shared" si="13"/>
        <v>470</v>
      </c>
      <c r="J18" s="95">
        <f t="shared" si="10"/>
        <v>3940</v>
      </c>
      <c r="K18" s="48">
        <f t="shared" si="1"/>
        <v>52</v>
      </c>
      <c r="L18" s="33">
        <f t="shared" si="2"/>
        <v>5567</v>
      </c>
      <c r="M18" s="27">
        <f t="shared" si="12"/>
        <v>0.05</v>
      </c>
      <c r="N18" s="78">
        <f t="shared" si="3"/>
        <v>4190</v>
      </c>
      <c r="O18" s="11"/>
      <c r="P18" s="145"/>
      <c r="Q18" s="145"/>
      <c r="R18" s="145"/>
      <c r="S18" s="11"/>
      <c r="T18" s="11"/>
      <c r="U18" s="11"/>
      <c r="V18" s="137"/>
      <c r="W18" s="138"/>
      <c r="Z18" s="2"/>
      <c r="AA18" s="1"/>
    </row>
    <row r="19" spans="2:29" x14ac:dyDescent="0.25">
      <c r="B19" s="16" t="s">
        <v>82</v>
      </c>
      <c r="C19" s="57">
        <v>10</v>
      </c>
      <c r="D19" s="58">
        <v>494</v>
      </c>
      <c r="E19" s="70">
        <v>7</v>
      </c>
      <c r="F19" s="71">
        <v>445</v>
      </c>
      <c r="G19" s="66">
        <f t="shared" si="9"/>
        <v>0.1</v>
      </c>
      <c r="H19" s="10">
        <f t="shared" si="5"/>
        <v>0.12</v>
      </c>
      <c r="I19" s="91">
        <f t="shared" si="13"/>
        <v>390</v>
      </c>
      <c r="J19" s="95">
        <f t="shared" si="10"/>
        <v>350</v>
      </c>
      <c r="K19" s="47">
        <f t="shared" si="1"/>
        <v>17</v>
      </c>
      <c r="L19" s="32">
        <f t="shared" si="2"/>
        <v>939</v>
      </c>
      <c r="M19" s="27">
        <f t="shared" si="12"/>
        <v>0.05</v>
      </c>
      <c r="N19" s="78">
        <f t="shared" si="3"/>
        <v>710</v>
      </c>
      <c r="O19" s="11"/>
      <c r="P19" s="145">
        <f t="shared" si="6"/>
        <v>390</v>
      </c>
      <c r="Q19" s="145">
        <f t="shared" si="6"/>
        <v>350</v>
      </c>
      <c r="R19" s="145">
        <f t="shared" si="7"/>
        <v>710</v>
      </c>
      <c r="S19" s="11"/>
      <c r="T19" s="11"/>
      <c r="U19" s="11"/>
      <c r="V19" s="137"/>
      <c r="W19" s="139"/>
      <c r="Z19" s="2"/>
      <c r="AA19" s="1"/>
    </row>
    <row r="20" spans="2:29" x14ac:dyDescent="0.25">
      <c r="B20" s="16" t="s">
        <v>83</v>
      </c>
      <c r="C20" s="57">
        <v>30</v>
      </c>
      <c r="D20" s="58">
        <v>1347</v>
      </c>
      <c r="E20" s="72">
        <v>34</v>
      </c>
      <c r="F20" s="73">
        <v>1396</v>
      </c>
      <c r="G20" s="66">
        <f t="shared" si="9"/>
        <v>0.1</v>
      </c>
      <c r="H20" s="10">
        <f t="shared" si="5"/>
        <v>0.12</v>
      </c>
      <c r="I20" s="91">
        <f t="shared" si="13"/>
        <v>1070</v>
      </c>
      <c r="J20" s="95">
        <f t="shared" ref="J20:J28" si="14">(ROUND(F20*(1-G20)*(1-H20),-1))</f>
        <v>1110</v>
      </c>
      <c r="K20" s="48">
        <f t="shared" si="1"/>
        <v>64</v>
      </c>
      <c r="L20" s="33">
        <f t="shared" si="2"/>
        <v>2743</v>
      </c>
      <c r="M20" s="27">
        <f t="shared" si="12"/>
        <v>0.05</v>
      </c>
      <c r="N20" s="78">
        <f t="shared" ref="N20:N28" si="15">ROUND((D20+F20)*(1-G20)*(1-H20)*(1-M20),-1)</f>
        <v>2060</v>
      </c>
      <c r="O20" s="11"/>
      <c r="P20" s="145">
        <f t="shared" si="6"/>
        <v>1070</v>
      </c>
      <c r="Q20" s="145">
        <f t="shared" si="6"/>
        <v>1110</v>
      </c>
      <c r="R20" s="145">
        <f t="shared" si="7"/>
        <v>2060</v>
      </c>
      <c r="S20" s="11"/>
      <c r="T20" s="11"/>
      <c r="U20" s="11"/>
      <c r="V20" s="137"/>
      <c r="W20" s="140"/>
      <c r="Z20" s="2"/>
      <c r="AA20" s="1"/>
    </row>
    <row r="21" spans="2:29" x14ac:dyDescent="0.25">
      <c r="B21" s="16" t="s">
        <v>84</v>
      </c>
      <c r="C21" s="57">
        <v>55</v>
      </c>
      <c r="D21" s="58">
        <v>3680</v>
      </c>
      <c r="E21" s="72">
        <v>90</v>
      </c>
      <c r="F21" s="73">
        <v>4833</v>
      </c>
      <c r="G21" s="66">
        <f t="shared" si="9"/>
        <v>0.1</v>
      </c>
      <c r="H21" s="10">
        <f t="shared" si="5"/>
        <v>0.12</v>
      </c>
      <c r="I21" s="91">
        <f t="shared" si="13"/>
        <v>2910</v>
      </c>
      <c r="J21" s="95">
        <f t="shared" si="14"/>
        <v>3830</v>
      </c>
      <c r="K21" s="48">
        <f t="shared" si="1"/>
        <v>145</v>
      </c>
      <c r="L21" s="33">
        <f t="shared" si="2"/>
        <v>8513</v>
      </c>
      <c r="M21" s="27">
        <f t="shared" ref="M21:M23" si="16">$M$7</f>
        <v>0.05</v>
      </c>
      <c r="N21" s="78">
        <f t="shared" si="15"/>
        <v>6410</v>
      </c>
      <c r="O21" s="11"/>
      <c r="P21" s="145">
        <f t="shared" si="6"/>
        <v>2910</v>
      </c>
      <c r="Q21" s="145">
        <f t="shared" si="6"/>
        <v>3830</v>
      </c>
      <c r="R21" s="145">
        <f t="shared" si="7"/>
        <v>6410</v>
      </c>
      <c r="S21" s="11"/>
      <c r="T21" s="11"/>
      <c r="U21" s="11"/>
      <c r="W21" s="139"/>
      <c r="Z21" s="2"/>
      <c r="AA21" s="1"/>
    </row>
    <row r="22" spans="2:29" ht="15.75" customHeight="1" x14ac:dyDescent="0.25">
      <c r="B22" s="16" t="s">
        <v>85</v>
      </c>
      <c r="C22" s="57">
        <v>10</v>
      </c>
      <c r="D22" s="58">
        <v>246</v>
      </c>
      <c r="E22" s="72">
        <v>21</v>
      </c>
      <c r="F22" s="73">
        <v>1503</v>
      </c>
      <c r="G22" s="66">
        <f t="shared" si="9"/>
        <v>0.1</v>
      </c>
      <c r="H22" s="10">
        <f t="shared" si="5"/>
        <v>0.12</v>
      </c>
      <c r="I22" s="91">
        <f t="shared" si="13"/>
        <v>190</v>
      </c>
      <c r="J22" s="95">
        <f t="shared" si="14"/>
        <v>1190</v>
      </c>
      <c r="K22" s="48">
        <f t="shared" si="1"/>
        <v>31</v>
      </c>
      <c r="L22" s="33">
        <f t="shared" si="2"/>
        <v>1749</v>
      </c>
      <c r="M22" s="27">
        <f t="shared" si="16"/>
        <v>0.05</v>
      </c>
      <c r="N22" s="78">
        <f t="shared" si="15"/>
        <v>1320</v>
      </c>
      <c r="O22" s="11"/>
      <c r="P22" s="145">
        <f t="shared" si="6"/>
        <v>190</v>
      </c>
      <c r="Q22" s="145">
        <f t="shared" si="6"/>
        <v>1190</v>
      </c>
      <c r="R22" s="145">
        <f t="shared" si="7"/>
        <v>1320</v>
      </c>
      <c r="S22" s="11"/>
      <c r="T22" s="11"/>
      <c r="U22" s="11"/>
      <c r="V22" s="174"/>
      <c r="W22" s="175"/>
      <c r="Z22" s="2"/>
      <c r="AA22" s="1"/>
    </row>
    <row r="23" spans="2:29" ht="15.75" customHeight="1" x14ac:dyDescent="0.25">
      <c r="B23" s="16" t="s">
        <v>86</v>
      </c>
      <c r="C23" s="57">
        <v>30</v>
      </c>
      <c r="D23" s="58">
        <v>1478</v>
      </c>
      <c r="E23" s="72">
        <v>24</v>
      </c>
      <c r="F23" s="73">
        <v>1039.8599999999999</v>
      </c>
      <c r="G23" s="66">
        <f t="shared" si="9"/>
        <v>0.1</v>
      </c>
      <c r="H23" s="10">
        <f t="shared" si="5"/>
        <v>0.12</v>
      </c>
      <c r="I23" s="91">
        <f t="shared" si="13"/>
        <v>1170</v>
      </c>
      <c r="J23" s="95">
        <f t="shared" si="14"/>
        <v>820</v>
      </c>
      <c r="K23" s="48">
        <f t="shared" si="1"/>
        <v>54</v>
      </c>
      <c r="L23" s="33">
        <f t="shared" si="2"/>
        <v>2517.8599999999997</v>
      </c>
      <c r="M23" s="27">
        <f t="shared" si="16"/>
        <v>0.05</v>
      </c>
      <c r="N23" s="78">
        <f t="shared" si="15"/>
        <v>1890</v>
      </c>
      <c r="O23" s="11"/>
      <c r="P23" s="145">
        <f t="shared" si="6"/>
        <v>1170</v>
      </c>
      <c r="Q23" s="145">
        <f t="shared" si="6"/>
        <v>820</v>
      </c>
      <c r="R23" s="145">
        <f t="shared" si="7"/>
        <v>1890</v>
      </c>
      <c r="S23" s="11"/>
      <c r="T23" s="11"/>
      <c r="U23" s="11"/>
      <c r="V23" s="174"/>
      <c r="W23" s="175"/>
      <c r="Z23" s="2"/>
      <c r="AA23" s="1"/>
    </row>
    <row r="24" spans="2:29" ht="15.75" customHeight="1" thickBot="1" x14ac:dyDescent="0.3">
      <c r="B24" s="16" t="s">
        <v>87</v>
      </c>
      <c r="C24" s="57">
        <v>10</v>
      </c>
      <c r="D24" s="58">
        <v>224</v>
      </c>
      <c r="E24" s="72">
        <v>11</v>
      </c>
      <c r="F24" s="73">
        <v>318</v>
      </c>
      <c r="G24" s="66">
        <f t="shared" si="9"/>
        <v>0.1</v>
      </c>
      <c r="H24" s="10">
        <f t="shared" si="5"/>
        <v>0.12</v>
      </c>
      <c r="I24" s="91">
        <f t="shared" ref="I24:I34" si="17">(ROUND(D24*(1-G24)*(1-H24),-1))</f>
        <v>180</v>
      </c>
      <c r="J24" s="95">
        <f t="shared" si="14"/>
        <v>250</v>
      </c>
      <c r="K24" s="48">
        <f t="shared" si="1"/>
        <v>21</v>
      </c>
      <c r="L24" s="33">
        <f t="shared" si="2"/>
        <v>542</v>
      </c>
      <c r="M24" s="10">
        <f>$M$7</f>
        <v>0.05</v>
      </c>
      <c r="N24" s="78">
        <f t="shared" si="15"/>
        <v>410</v>
      </c>
      <c r="O24" s="11"/>
      <c r="P24" s="145">
        <f t="shared" si="6"/>
        <v>180</v>
      </c>
      <c r="Q24" s="145">
        <f t="shared" si="6"/>
        <v>250</v>
      </c>
      <c r="R24" s="145">
        <f t="shared" si="7"/>
        <v>410</v>
      </c>
      <c r="S24" s="11"/>
      <c r="T24" s="11"/>
      <c r="U24" s="11"/>
      <c r="AA24" s="1"/>
    </row>
    <row r="25" spans="2:29" ht="15.75" customHeight="1" x14ac:dyDescent="0.25">
      <c r="B25" s="81" t="s">
        <v>88</v>
      </c>
      <c r="C25" s="82">
        <f t="shared" ref="C25:D25" si="18">SUM(C26:C34)</f>
        <v>386</v>
      </c>
      <c r="D25" s="83">
        <f t="shared" si="18"/>
        <v>45674.080000000002</v>
      </c>
      <c r="E25" s="84">
        <f>SUM(E26:E34)</f>
        <v>147</v>
      </c>
      <c r="F25" s="85">
        <f>SUM(F26:F34)</f>
        <v>18477.96</v>
      </c>
      <c r="G25" s="86">
        <f>$G$6</f>
        <v>0.3</v>
      </c>
      <c r="H25" s="87">
        <f t="shared" si="5"/>
        <v>0.12</v>
      </c>
      <c r="I25" s="118">
        <f t="shared" si="17"/>
        <v>28140</v>
      </c>
      <c r="J25" s="119">
        <f t="shared" si="14"/>
        <v>11380</v>
      </c>
      <c r="K25" s="89">
        <f t="shared" si="1"/>
        <v>533</v>
      </c>
      <c r="L25" s="90">
        <f t="shared" si="2"/>
        <v>64152.04</v>
      </c>
      <c r="M25" s="88">
        <f>$M$6</f>
        <v>7.4999999999999997E-2</v>
      </c>
      <c r="N25" s="120">
        <f t="shared" si="15"/>
        <v>36550</v>
      </c>
      <c r="O25" s="4"/>
      <c r="P25" s="146">
        <f t="shared" si="6"/>
        <v>28140</v>
      </c>
      <c r="Q25" s="146">
        <f t="shared" si="6"/>
        <v>11380</v>
      </c>
      <c r="R25" s="146">
        <f t="shared" si="7"/>
        <v>36550</v>
      </c>
      <c r="S25" s="4"/>
      <c r="T25" s="4"/>
      <c r="U25" s="4"/>
      <c r="V25" s="141"/>
      <c r="W25" s="2"/>
      <c r="AA25" s="1"/>
    </row>
    <row r="26" spans="2:29" ht="15" customHeight="1" x14ac:dyDescent="0.25">
      <c r="B26" s="34" t="s">
        <v>89</v>
      </c>
      <c r="C26" s="61">
        <v>33</v>
      </c>
      <c r="D26" s="62">
        <v>4072.5</v>
      </c>
      <c r="E26" s="74">
        <v>12</v>
      </c>
      <c r="F26" s="75">
        <v>1399</v>
      </c>
      <c r="G26" s="67">
        <f t="shared" ref="G26:G34" si="19">$G$7</f>
        <v>0.1</v>
      </c>
      <c r="H26" s="25">
        <f t="shared" si="5"/>
        <v>0.12</v>
      </c>
      <c r="I26" s="93">
        <f t="shared" si="17"/>
        <v>3230</v>
      </c>
      <c r="J26" s="96">
        <f t="shared" si="14"/>
        <v>1110</v>
      </c>
      <c r="K26" s="49">
        <f t="shared" si="1"/>
        <v>45</v>
      </c>
      <c r="L26" s="29">
        <f t="shared" si="2"/>
        <v>5471.5</v>
      </c>
      <c r="M26" s="30">
        <f t="shared" ref="M26:M34" si="20">$M$7</f>
        <v>0.05</v>
      </c>
      <c r="N26" s="79">
        <f t="shared" si="15"/>
        <v>4120</v>
      </c>
      <c r="O26" s="11"/>
      <c r="P26" s="147">
        <f t="shared" si="6"/>
        <v>3230</v>
      </c>
      <c r="Q26" s="147">
        <f t="shared" si="6"/>
        <v>1110</v>
      </c>
      <c r="R26" s="147">
        <f t="shared" si="7"/>
        <v>4120</v>
      </c>
      <c r="S26" s="11"/>
      <c r="T26" s="11"/>
      <c r="U26" s="11"/>
      <c r="V26" s="2"/>
      <c r="W26" s="2"/>
      <c r="AA26" s="1"/>
    </row>
    <row r="27" spans="2:29" ht="15" customHeight="1" x14ac:dyDescent="0.25">
      <c r="B27" s="35" t="s">
        <v>90</v>
      </c>
      <c r="C27" s="61">
        <v>86</v>
      </c>
      <c r="D27" s="62">
        <v>10187.23</v>
      </c>
      <c r="E27" s="74">
        <v>63</v>
      </c>
      <c r="F27" s="75">
        <v>8521.4</v>
      </c>
      <c r="G27" s="67">
        <f t="shared" si="19"/>
        <v>0.1</v>
      </c>
      <c r="H27" s="25">
        <f t="shared" si="5"/>
        <v>0.12</v>
      </c>
      <c r="I27" s="93">
        <f t="shared" si="17"/>
        <v>8070</v>
      </c>
      <c r="J27" s="96">
        <f t="shared" si="14"/>
        <v>6750</v>
      </c>
      <c r="K27" s="49">
        <f t="shared" si="1"/>
        <v>149</v>
      </c>
      <c r="L27" s="29">
        <f t="shared" si="2"/>
        <v>18708.629999999997</v>
      </c>
      <c r="M27" s="30">
        <f t="shared" si="20"/>
        <v>0.05</v>
      </c>
      <c r="N27" s="79">
        <f t="shared" si="15"/>
        <v>14080</v>
      </c>
      <c r="O27" s="11"/>
      <c r="P27" s="147">
        <f t="shared" si="6"/>
        <v>8070</v>
      </c>
      <c r="Q27" s="147">
        <f t="shared" si="6"/>
        <v>6750</v>
      </c>
      <c r="R27" s="147">
        <f t="shared" si="7"/>
        <v>14080</v>
      </c>
      <c r="S27" s="11"/>
      <c r="T27" s="11"/>
      <c r="U27" s="11"/>
      <c r="V27" s="2"/>
      <c r="W27" s="2"/>
      <c r="AA27" s="1"/>
      <c r="AC27" s="1"/>
    </row>
    <row r="28" spans="2:29" ht="15.75" customHeight="1" x14ac:dyDescent="0.25">
      <c r="B28" s="35" t="s">
        <v>91</v>
      </c>
      <c r="C28" s="61">
        <v>30</v>
      </c>
      <c r="D28" s="62">
        <v>3046.5</v>
      </c>
      <c r="E28" s="74">
        <v>6</v>
      </c>
      <c r="F28" s="75">
        <v>828</v>
      </c>
      <c r="G28" s="67">
        <f t="shared" si="19"/>
        <v>0.1</v>
      </c>
      <c r="H28" s="25">
        <f t="shared" si="5"/>
        <v>0.12</v>
      </c>
      <c r="I28" s="93">
        <f t="shared" si="17"/>
        <v>2410</v>
      </c>
      <c r="J28" s="96">
        <f t="shared" si="14"/>
        <v>660</v>
      </c>
      <c r="K28" s="49">
        <f t="shared" si="1"/>
        <v>36</v>
      </c>
      <c r="L28" s="29">
        <f t="shared" si="2"/>
        <v>3874.5</v>
      </c>
      <c r="M28" s="30">
        <f t="shared" si="20"/>
        <v>0.05</v>
      </c>
      <c r="N28" s="79">
        <f t="shared" si="15"/>
        <v>2920</v>
      </c>
      <c r="O28" s="11"/>
      <c r="P28" s="147">
        <f t="shared" si="6"/>
        <v>2410</v>
      </c>
      <c r="Q28" s="147">
        <f t="shared" si="6"/>
        <v>660</v>
      </c>
      <c r="R28" s="147">
        <f t="shared" si="7"/>
        <v>2920</v>
      </c>
      <c r="S28" s="11"/>
      <c r="T28" s="11"/>
      <c r="U28" s="11"/>
      <c r="V28" s="2"/>
      <c r="W28" s="2"/>
      <c r="AA28" s="1"/>
    </row>
    <row r="29" spans="2:29" ht="15.75" customHeight="1" x14ac:dyDescent="0.25">
      <c r="B29" s="35" t="s">
        <v>92</v>
      </c>
      <c r="C29" s="61">
        <v>101</v>
      </c>
      <c r="D29" s="62">
        <v>11955.69</v>
      </c>
      <c r="E29" s="74">
        <v>33</v>
      </c>
      <c r="F29" s="75">
        <v>4092.7</v>
      </c>
      <c r="G29" s="67">
        <f t="shared" si="19"/>
        <v>0.1</v>
      </c>
      <c r="H29" s="25">
        <f t="shared" si="5"/>
        <v>0.12</v>
      </c>
      <c r="I29" s="93">
        <f t="shared" si="17"/>
        <v>9470</v>
      </c>
      <c r="J29" s="96">
        <f t="shared" ref="J29:J34" si="21">(ROUND(F29*(1-G29)*(1-H29),-1))</f>
        <v>3240</v>
      </c>
      <c r="K29" s="49">
        <f t="shared" si="1"/>
        <v>134</v>
      </c>
      <c r="L29" s="29">
        <f t="shared" si="2"/>
        <v>16048.39</v>
      </c>
      <c r="M29" s="30">
        <f t="shared" si="20"/>
        <v>0.05</v>
      </c>
      <c r="N29" s="79">
        <f>ROUND((D29+F29)*(1-G29)*(1-H29)*(1-M29),-1)</f>
        <v>12070</v>
      </c>
      <c r="O29" s="11"/>
      <c r="P29" s="147">
        <f t="shared" si="6"/>
        <v>9470</v>
      </c>
      <c r="Q29" s="147">
        <f t="shared" si="6"/>
        <v>3240</v>
      </c>
      <c r="R29" s="147">
        <f t="shared" si="7"/>
        <v>12070</v>
      </c>
      <c r="S29" s="11"/>
      <c r="T29" s="11"/>
      <c r="U29" s="11"/>
      <c r="AA29" s="1"/>
    </row>
    <row r="30" spans="2:29" ht="15.75" customHeight="1" x14ac:dyDescent="0.25">
      <c r="B30" s="35" t="s">
        <v>93</v>
      </c>
      <c r="C30" s="61">
        <v>27</v>
      </c>
      <c r="D30" s="62">
        <v>2941.5</v>
      </c>
      <c r="E30" s="74">
        <v>7</v>
      </c>
      <c r="F30" s="75">
        <v>594.51</v>
      </c>
      <c r="G30" s="67">
        <f t="shared" si="19"/>
        <v>0.1</v>
      </c>
      <c r="H30" s="25">
        <f t="shared" si="5"/>
        <v>0.12</v>
      </c>
      <c r="I30" s="93">
        <f t="shared" si="17"/>
        <v>2330</v>
      </c>
      <c r="J30" s="96">
        <f t="shared" si="21"/>
        <v>470</v>
      </c>
      <c r="K30" s="49">
        <f t="shared" si="1"/>
        <v>34</v>
      </c>
      <c r="L30" s="29">
        <f t="shared" si="2"/>
        <v>3536.01</v>
      </c>
      <c r="M30" s="30">
        <f t="shared" si="20"/>
        <v>0.05</v>
      </c>
      <c r="N30" s="79">
        <f t="shared" ref="N30:N31" si="22">ROUND((D30+F30)*(1-G30)*(1-H30)*(1-M30),-1)</f>
        <v>2660</v>
      </c>
      <c r="O30" s="11"/>
      <c r="P30" s="147">
        <f t="shared" si="6"/>
        <v>2330</v>
      </c>
      <c r="Q30" s="147">
        <f t="shared" si="6"/>
        <v>470</v>
      </c>
      <c r="R30" s="147">
        <f t="shared" si="7"/>
        <v>2660</v>
      </c>
      <c r="S30" s="11"/>
      <c r="T30" s="11"/>
      <c r="U30" s="11"/>
      <c r="V30" s="2"/>
      <c r="W30" s="2"/>
      <c r="AA30" s="1"/>
    </row>
    <row r="31" spans="2:29" ht="15" customHeight="1" x14ac:dyDescent="0.25">
      <c r="B31" s="35" t="s">
        <v>94</v>
      </c>
      <c r="C31" s="61">
        <v>6</v>
      </c>
      <c r="D31" s="62">
        <v>753</v>
      </c>
      <c r="E31" s="74">
        <v>6</v>
      </c>
      <c r="F31" s="75">
        <v>514</v>
      </c>
      <c r="G31" s="67">
        <f t="shared" si="19"/>
        <v>0.1</v>
      </c>
      <c r="H31" s="25">
        <f t="shared" si="5"/>
        <v>0.12</v>
      </c>
      <c r="I31" s="93">
        <f t="shared" si="17"/>
        <v>600</v>
      </c>
      <c r="J31" s="96">
        <f t="shared" si="21"/>
        <v>410</v>
      </c>
      <c r="K31" s="49">
        <f t="shared" si="1"/>
        <v>12</v>
      </c>
      <c r="L31" s="29">
        <f t="shared" si="2"/>
        <v>1267</v>
      </c>
      <c r="M31" s="30">
        <f t="shared" si="20"/>
        <v>0.05</v>
      </c>
      <c r="N31" s="79">
        <f t="shared" si="22"/>
        <v>950</v>
      </c>
      <c r="O31" s="11"/>
      <c r="P31" s="147">
        <f t="shared" si="6"/>
        <v>600</v>
      </c>
      <c r="Q31" s="147">
        <f t="shared" si="6"/>
        <v>410</v>
      </c>
      <c r="R31" s="147">
        <f t="shared" si="7"/>
        <v>950</v>
      </c>
      <c r="S31" s="11"/>
      <c r="T31" s="11"/>
      <c r="U31" s="11"/>
      <c r="V31" s="2"/>
      <c r="W31" s="2"/>
      <c r="AA31" s="1"/>
    </row>
    <row r="32" spans="2:29" ht="15" customHeight="1" x14ac:dyDescent="0.25">
      <c r="B32" s="35" t="s">
        <v>95</v>
      </c>
      <c r="C32" s="61">
        <v>59</v>
      </c>
      <c r="D32" s="62">
        <v>7716.9</v>
      </c>
      <c r="E32" s="74">
        <v>7</v>
      </c>
      <c r="F32" s="75">
        <v>1045</v>
      </c>
      <c r="G32" s="67">
        <f t="shared" si="19"/>
        <v>0.1</v>
      </c>
      <c r="H32" s="25">
        <f t="shared" si="5"/>
        <v>0.12</v>
      </c>
      <c r="I32" s="93">
        <f t="shared" si="17"/>
        <v>6110</v>
      </c>
      <c r="J32" s="96">
        <f t="shared" si="21"/>
        <v>830</v>
      </c>
      <c r="K32" s="49">
        <f t="shared" si="1"/>
        <v>66</v>
      </c>
      <c r="L32" s="29">
        <f t="shared" si="2"/>
        <v>8761.9</v>
      </c>
      <c r="M32" s="30">
        <f t="shared" si="20"/>
        <v>0.05</v>
      </c>
      <c r="N32" s="79">
        <f>ROUND((D32+F32)*(1-G32)*(1-H32)*(1-M32),-1)</f>
        <v>6590</v>
      </c>
      <c r="O32" s="11"/>
      <c r="P32" s="147">
        <f t="shared" si="6"/>
        <v>6110</v>
      </c>
      <c r="Q32" s="147">
        <f t="shared" si="6"/>
        <v>830</v>
      </c>
      <c r="R32" s="147">
        <f t="shared" si="7"/>
        <v>6590</v>
      </c>
      <c r="S32" s="11"/>
      <c r="T32" s="11"/>
      <c r="U32" s="11"/>
      <c r="W32" s="26"/>
      <c r="AA32" s="1"/>
    </row>
    <row r="33" spans="2:27" ht="15.75" customHeight="1" x14ac:dyDescent="0.25">
      <c r="B33" s="35" t="s">
        <v>96</v>
      </c>
      <c r="C33" s="61">
        <v>26</v>
      </c>
      <c r="D33" s="62">
        <v>2639.76</v>
      </c>
      <c r="E33" s="74">
        <v>3</v>
      </c>
      <c r="F33" s="75">
        <v>241.35</v>
      </c>
      <c r="G33" s="67">
        <f t="shared" si="19"/>
        <v>0.1</v>
      </c>
      <c r="H33" s="51">
        <f t="shared" si="5"/>
        <v>0.12</v>
      </c>
      <c r="I33" s="93">
        <f t="shared" si="17"/>
        <v>2090</v>
      </c>
      <c r="J33" s="96">
        <f t="shared" si="21"/>
        <v>190</v>
      </c>
      <c r="K33" s="49">
        <f t="shared" si="1"/>
        <v>29</v>
      </c>
      <c r="L33" s="29">
        <f t="shared" si="2"/>
        <v>2881.11</v>
      </c>
      <c r="M33" s="30">
        <f t="shared" si="20"/>
        <v>0.05</v>
      </c>
      <c r="N33" s="79">
        <f t="shared" ref="N33" si="23">ROUND((D33+F33)*(1-G33)*(1-H33)*(1-M33),-1)</f>
        <v>2170</v>
      </c>
      <c r="O33" s="11"/>
      <c r="P33" s="147">
        <f t="shared" si="6"/>
        <v>2090</v>
      </c>
      <c r="Q33" s="147">
        <f t="shared" si="6"/>
        <v>190</v>
      </c>
      <c r="R33" s="147">
        <f t="shared" si="7"/>
        <v>2170</v>
      </c>
      <c r="S33" s="11"/>
      <c r="T33" s="11"/>
      <c r="U33" s="11"/>
      <c r="W33" s="2"/>
      <c r="AA33" s="1"/>
    </row>
    <row r="34" spans="2:27" ht="15.75" customHeight="1" thickBot="1" x14ac:dyDescent="0.3">
      <c r="B34" s="36" t="s">
        <v>97</v>
      </c>
      <c r="C34" s="63">
        <v>18</v>
      </c>
      <c r="D34" s="64">
        <v>2361</v>
      </c>
      <c r="E34" s="76">
        <v>10</v>
      </c>
      <c r="F34" s="77">
        <v>1242</v>
      </c>
      <c r="G34" s="68">
        <f t="shared" si="19"/>
        <v>0.1</v>
      </c>
      <c r="H34" s="52">
        <f t="shared" si="5"/>
        <v>0.12</v>
      </c>
      <c r="I34" s="94">
        <f t="shared" si="17"/>
        <v>1870</v>
      </c>
      <c r="J34" s="97">
        <f t="shared" si="21"/>
        <v>980</v>
      </c>
      <c r="K34" s="50">
        <f t="shared" si="1"/>
        <v>28</v>
      </c>
      <c r="L34" s="37">
        <f t="shared" si="2"/>
        <v>3603</v>
      </c>
      <c r="M34" s="38">
        <f t="shared" si="20"/>
        <v>0.05</v>
      </c>
      <c r="N34" s="80">
        <f>ROUND((D34+F34)*(1-G34)*(1-H34)*(1-M34),-1)</f>
        <v>2710</v>
      </c>
      <c r="O34" s="11"/>
      <c r="P34" s="148">
        <f t="shared" si="6"/>
        <v>1870</v>
      </c>
      <c r="Q34" s="148">
        <f t="shared" si="6"/>
        <v>980</v>
      </c>
      <c r="R34" s="148">
        <f t="shared" si="7"/>
        <v>2710</v>
      </c>
      <c r="S34" s="11"/>
      <c r="T34" s="11"/>
      <c r="U34" s="11"/>
      <c r="W34" s="2"/>
      <c r="AA34" s="1"/>
    </row>
    <row r="35" spans="2:27" ht="15.75" customHeight="1" x14ac:dyDescent="0.25">
      <c r="O35" s="2"/>
      <c r="P35" s="2"/>
      <c r="Q35" s="2"/>
      <c r="R35" s="2"/>
      <c r="S35" s="2"/>
      <c r="T35" s="2"/>
      <c r="U35" s="2"/>
      <c r="AA35" s="1"/>
    </row>
    <row r="36" spans="2:27" ht="15.75" customHeight="1" x14ac:dyDescent="0.25">
      <c r="O36" s="2"/>
      <c r="P36" s="2"/>
      <c r="Q36" s="2"/>
      <c r="R36" s="2"/>
      <c r="S36" s="2"/>
      <c r="T36" s="2"/>
      <c r="U36" s="2"/>
      <c r="AA36" s="1"/>
    </row>
    <row r="37" spans="2:27" ht="15.75" customHeight="1" x14ac:dyDescent="0.25">
      <c r="O37" s="2"/>
      <c r="P37" s="2"/>
      <c r="Q37" s="2"/>
      <c r="R37" s="2"/>
      <c r="S37" s="2"/>
      <c r="T37" s="2"/>
      <c r="U37" s="2"/>
      <c r="AA37" s="1"/>
    </row>
    <row r="38" spans="2:27" ht="15.75" customHeight="1" x14ac:dyDescent="0.25">
      <c r="O38" s="2"/>
      <c r="P38" s="2"/>
      <c r="Q38" s="2"/>
      <c r="R38" s="2"/>
      <c r="S38" s="2"/>
      <c r="T38" s="2"/>
      <c r="U38" s="2"/>
      <c r="AA38" s="1"/>
    </row>
    <row r="39" spans="2:27" ht="15.75" customHeight="1" x14ac:dyDescent="0.25">
      <c r="O39" s="2"/>
      <c r="P39" s="2"/>
      <c r="Q39" s="2"/>
      <c r="R39" s="2"/>
      <c r="S39" s="2"/>
      <c r="T39" s="2"/>
      <c r="U39" s="2"/>
      <c r="AA39" s="1"/>
    </row>
    <row r="40" spans="2:27" ht="15.75" customHeight="1" x14ac:dyDescent="0.25">
      <c r="O40" s="2"/>
      <c r="P40" s="2"/>
      <c r="Q40" s="2"/>
      <c r="R40" s="2"/>
      <c r="S40" s="2"/>
      <c r="T40" s="2"/>
      <c r="U40" s="2"/>
      <c r="AA40" s="1"/>
    </row>
    <row r="41" spans="2:27" ht="15.75" customHeight="1" x14ac:dyDescent="0.25">
      <c r="O41" s="2"/>
      <c r="P41" s="2"/>
      <c r="Q41" s="2"/>
      <c r="R41" s="2"/>
      <c r="S41" s="2"/>
      <c r="T41" s="2"/>
      <c r="U41" s="2"/>
      <c r="AA41" s="1"/>
    </row>
    <row r="42" spans="2:27" ht="15.75" customHeight="1" x14ac:dyDescent="0.25">
      <c r="O42" s="2"/>
      <c r="P42" s="2"/>
      <c r="Q42" s="2"/>
      <c r="R42" s="2"/>
      <c r="S42" s="2"/>
      <c r="T42" s="2"/>
      <c r="U42" s="2"/>
      <c r="AA42" s="1"/>
    </row>
    <row r="43" spans="2:27" ht="15.75" customHeight="1" x14ac:dyDescent="0.25">
      <c r="O43" s="2"/>
      <c r="P43" s="2"/>
      <c r="Q43" s="2"/>
      <c r="R43" s="2"/>
      <c r="S43" s="2"/>
      <c r="T43" s="2"/>
      <c r="U43" s="2"/>
      <c r="AA43" s="1"/>
    </row>
    <row r="44" spans="2:27" ht="15.75" customHeight="1" x14ac:dyDescent="0.25">
      <c r="O44" s="2"/>
      <c r="P44" s="2"/>
      <c r="Q44" s="2"/>
      <c r="R44" s="2"/>
      <c r="S44" s="2"/>
      <c r="T44" s="2"/>
      <c r="U44" s="2"/>
      <c r="AA44" s="1"/>
    </row>
    <row r="45" spans="2:27" ht="15.75" customHeight="1" x14ac:dyDescent="0.25">
      <c r="O45" s="2"/>
      <c r="P45" s="2"/>
      <c r="Q45" s="2"/>
      <c r="R45" s="2"/>
      <c r="S45" s="2"/>
      <c r="T45" s="2"/>
      <c r="U45" s="2"/>
      <c r="AA45" s="1"/>
    </row>
    <row r="46" spans="2:27" ht="15.75" customHeight="1" x14ac:dyDescent="0.25">
      <c r="O46" s="2"/>
      <c r="P46" s="2"/>
      <c r="Q46" s="2"/>
      <c r="R46" s="2"/>
      <c r="S46" s="2"/>
      <c r="T46" s="2"/>
      <c r="U46" s="2"/>
      <c r="AA46" s="1"/>
    </row>
    <row r="47" spans="2:27" ht="15.75" customHeight="1" x14ac:dyDescent="0.25">
      <c r="O47" s="2"/>
      <c r="P47" s="2"/>
      <c r="Q47" s="2"/>
      <c r="R47" s="2"/>
      <c r="S47" s="2"/>
      <c r="T47" s="2"/>
      <c r="U47" s="2"/>
      <c r="AA47" s="1"/>
    </row>
    <row r="48" spans="2:27" ht="15.75" customHeight="1" x14ac:dyDescent="0.25">
      <c r="O48" s="2"/>
      <c r="P48" s="2"/>
      <c r="Q48" s="2"/>
      <c r="R48" s="2"/>
      <c r="S48" s="2"/>
      <c r="T48" s="2"/>
      <c r="U48" s="2"/>
      <c r="AA48" s="1"/>
    </row>
    <row r="49" spans="15:27" ht="15.75" customHeight="1" x14ac:dyDescent="0.25">
      <c r="O49" s="2"/>
      <c r="P49" s="2"/>
      <c r="Q49" s="2"/>
      <c r="R49" s="2"/>
      <c r="S49" s="2"/>
      <c r="T49" s="2"/>
      <c r="U49" s="2"/>
      <c r="AA49" s="1"/>
    </row>
    <row r="50" spans="15:27" ht="15.75" customHeight="1" x14ac:dyDescent="0.25">
      <c r="O50" s="2"/>
      <c r="P50" s="2"/>
      <c r="Q50" s="2"/>
      <c r="R50" s="2"/>
      <c r="S50" s="2"/>
      <c r="T50" s="2"/>
      <c r="U50" s="2"/>
      <c r="AA50" s="1"/>
    </row>
    <row r="51" spans="15:27" ht="15.75" customHeight="1" x14ac:dyDescent="0.25">
      <c r="O51" s="2"/>
      <c r="P51" s="2"/>
      <c r="Q51" s="2"/>
      <c r="R51" s="2"/>
      <c r="S51" s="2"/>
      <c r="T51" s="2"/>
      <c r="U51" s="2"/>
      <c r="AA51" s="1"/>
    </row>
    <row r="52" spans="15:27" ht="15.75" customHeight="1" x14ac:dyDescent="0.25">
      <c r="O52" s="2"/>
      <c r="P52" s="2"/>
      <c r="Q52" s="2"/>
      <c r="R52" s="2"/>
      <c r="S52" s="2"/>
      <c r="T52" s="2"/>
      <c r="U52" s="2"/>
      <c r="AA52" s="1"/>
    </row>
    <row r="53" spans="15:27" ht="15.75" customHeight="1" x14ac:dyDescent="0.25">
      <c r="O53" s="2"/>
      <c r="P53" s="2"/>
      <c r="Q53" s="2"/>
      <c r="R53" s="2"/>
      <c r="S53" s="2"/>
      <c r="T53" s="2"/>
      <c r="U53" s="2"/>
      <c r="AA53" s="1"/>
    </row>
    <row r="54" spans="15:27" ht="15.75" customHeight="1" x14ac:dyDescent="0.25">
      <c r="O54" s="2"/>
      <c r="P54" s="2"/>
      <c r="Q54" s="2"/>
      <c r="R54" s="2"/>
      <c r="S54" s="2"/>
      <c r="T54" s="2"/>
      <c r="U54" s="2"/>
      <c r="AA54" s="1"/>
    </row>
    <row r="55" spans="15:27" ht="15.75" customHeight="1" x14ac:dyDescent="0.25">
      <c r="O55" s="2"/>
      <c r="P55" s="2"/>
      <c r="Q55" s="2"/>
      <c r="R55" s="2"/>
      <c r="S55" s="2"/>
      <c r="T55" s="2"/>
      <c r="U55" s="2"/>
      <c r="AA55" s="1"/>
    </row>
    <row r="56" spans="15:27" ht="15.75" customHeight="1" x14ac:dyDescent="0.25">
      <c r="O56" s="2"/>
      <c r="P56" s="2"/>
      <c r="Q56" s="2"/>
      <c r="R56" s="2"/>
      <c r="S56" s="2"/>
      <c r="T56" s="2"/>
      <c r="U56" s="2"/>
      <c r="AA56" s="1"/>
    </row>
    <row r="57" spans="15:27" ht="15.75" customHeight="1" x14ac:dyDescent="0.25">
      <c r="O57" s="2"/>
      <c r="P57" s="2"/>
      <c r="Q57" s="2"/>
      <c r="R57" s="2"/>
      <c r="S57" s="2"/>
      <c r="T57" s="2"/>
      <c r="U57" s="2"/>
      <c r="AA57" s="1"/>
    </row>
    <row r="58" spans="15:27" ht="15.75" customHeight="1" x14ac:dyDescent="0.25">
      <c r="O58" s="2"/>
      <c r="P58" s="2"/>
      <c r="Q58" s="2"/>
      <c r="R58" s="2"/>
      <c r="S58" s="2"/>
      <c r="T58" s="2"/>
      <c r="U58" s="2"/>
      <c r="AA58" s="1"/>
    </row>
    <row r="59" spans="15:27" ht="15.75" customHeight="1" x14ac:dyDescent="0.25">
      <c r="O59" s="2"/>
      <c r="P59" s="2"/>
      <c r="Q59" s="2"/>
      <c r="R59" s="2"/>
      <c r="S59" s="2"/>
      <c r="T59" s="2"/>
      <c r="U59" s="2"/>
      <c r="AA59" s="1"/>
    </row>
    <row r="60" spans="15:27" ht="15.75" customHeight="1" x14ac:dyDescent="0.25">
      <c r="O60" s="2"/>
      <c r="P60" s="2"/>
      <c r="Q60" s="2"/>
      <c r="R60" s="2"/>
      <c r="S60" s="2"/>
      <c r="T60" s="2"/>
      <c r="U60" s="2"/>
      <c r="AA60" s="1"/>
    </row>
    <row r="61" spans="15:27" ht="15.75" customHeight="1" x14ac:dyDescent="0.25">
      <c r="O61" s="2"/>
      <c r="P61" s="2"/>
      <c r="Q61" s="2"/>
      <c r="R61" s="2"/>
      <c r="S61" s="2"/>
      <c r="T61" s="2"/>
      <c r="U61" s="2"/>
      <c r="AA61" s="1"/>
    </row>
    <row r="62" spans="15:27" ht="15.75" customHeight="1" x14ac:dyDescent="0.25">
      <c r="O62" s="2"/>
      <c r="P62" s="2"/>
      <c r="Q62" s="2"/>
      <c r="R62" s="2"/>
      <c r="S62" s="2"/>
      <c r="T62" s="2"/>
      <c r="U62" s="2"/>
      <c r="AA62" s="1"/>
    </row>
    <row r="63" spans="15:27" ht="15.75" customHeight="1" x14ac:dyDescent="0.25">
      <c r="O63" s="2"/>
      <c r="P63" s="2"/>
      <c r="Q63" s="2"/>
      <c r="R63" s="2"/>
      <c r="S63" s="2"/>
      <c r="T63" s="2"/>
      <c r="U63" s="2"/>
      <c r="AA63" s="1"/>
    </row>
    <row r="64" spans="15:27" ht="15.75" customHeight="1" x14ac:dyDescent="0.25">
      <c r="O64" s="2"/>
      <c r="P64" s="2"/>
      <c r="Q64" s="2"/>
      <c r="R64" s="2"/>
      <c r="S64" s="2"/>
      <c r="T64" s="2"/>
      <c r="U64" s="2"/>
      <c r="AA64" s="1"/>
    </row>
    <row r="65" spans="15:27" ht="15.75" customHeight="1" x14ac:dyDescent="0.25">
      <c r="O65" s="2"/>
      <c r="P65" s="2"/>
      <c r="Q65" s="2"/>
      <c r="R65" s="2"/>
      <c r="S65" s="2"/>
      <c r="T65" s="2"/>
      <c r="U65" s="2"/>
      <c r="AA65" s="1"/>
    </row>
    <row r="66" spans="15:27" ht="15.75" customHeight="1" x14ac:dyDescent="0.25">
      <c r="O66" s="2"/>
      <c r="P66" s="2"/>
      <c r="Q66" s="2"/>
      <c r="R66" s="2"/>
      <c r="S66" s="2"/>
      <c r="T66" s="2"/>
      <c r="U66" s="2"/>
      <c r="AA66" s="1"/>
    </row>
    <row r="67" spans="15:27" ht="15.75" customHeight="1" x14ac:dyDescent="0.25">
      <c r="O67" s="2"/>
      <c r="P67" s="2"/>
      <c r="Q67" s="2"/>
      <c r="R67" s="2"/>
      <c r="S67" s="2"/>
      <c r="T67" s="2"/>
      <c r="U67" s="2"/>
      <c r="AA67" s="1"/>
    </row>
    <row r="68" spans="15:27" ht="15.75" customHeight="1" x14ac:dyDescent="0.25">
      <c r="O68" s="2"/>
      <c r="P68" s="2"/>
      <c r="Q68" s="2"/>
      <c r="R68" s="2"/>
      <c r="S68" s="2"/>
      <c r="T68" s="2"/>
      <c r="U68" s="2"/>
      <c r="AA68" s="1"/>
    </row>
    <row r="69" spans="15:27" ht="15.75" customHeight="1" x14ac:dyDescent="0.25">
      <c r="O69" s="2"/>
      <c r="P69" s="2"/>
      <c r="Q69" s="2"/>
      <c r="R69" s="2"/>
      <c r="S69" s="2"/>
      <c r="T69" s="2"/>
      <c r="U69" s="2"/>
      <c r="AA69" s="1"/>
    </row>
    <row r="70" spans="15:27" ht="15.75" customHeight="1" x14ac:dyDescent="0.25">
      <c r="O70" s="2"/>
      <c r="P70" s="2"/>
      <c r="Q70" s="2"/>
      <c r="R70" s="2"/>
      <c r="S70" s="2"/>
      <c r="T70" s="2"/>
      <c r="U70" s="2"/>
      <c r="AA70" s="1"/>
    </row>
    <row r="71" spans="15:27" ht="15.75" customHeight="1" x14ac:dyDescent="0.25">
      <c r="O71" s="2"/>
      <c r="P71" s="2"/>
      <c r="Q71" s="2"/>
      <c r="R71" s="2"/>
      <c r="S71" s="2"/>
      <c r="T71" s="2"/>
      <c r="U71" s="2"/>
      <c r="AA71" s="1"/>
    </row>
    <row r="72" spans="15:27" ht="15.75" customHeight="1" x14ac:dyDescent="0.25">
      <c r="O72" s="2"/>
      <c r="P72" s="2"/>
      <c r="Q72" s="2"/>
      <c r="R72" s="2"/>
      <c r="S72" s="2"/>
      <c r="T72" s="2"/>
      <c r="U72" s="2"/>
      <c r="AA72" s="1"/>
    </row>
    <row r="73" spans="15:27" ht="15.75" customHeight="1" x14ac:dyDescent="0.25">
      <c r="O73" s="2"/>
      <c r="P73" s="2"/>
      <c r="Q73" s="2"/>
      <c r="R73" s="2"/>
      <c r="S73" s="2"/>
      <c r="T73" s="2"/>
      <c r="U73" s="2"/>
      <c r="AA73" s="1"/>
    </row>
    <row r="74" spans="15:27" ht="15.75" customHeight="1" x14ac:dyDescent="0.25">
      <c r="O74" s="2"/>
      <c r="P74" s="2"/>
      <c r="Q74" s="2"/>
      <c r="R74" s="2"/>
      <c r="S74" s="2"/>
      <c r="T74" s="2"/>
      <c r="U74" s="2"/>
      <c r="AA74" s="1"/>
    </row>
    <row r="75" spans="15:27" ht="15.75" customHeight="1" x14ac:dyDescent="0.25">
      <c r="O75" s="2"/>
      <c r="P75" s="2"/>
      <c r="Q75" s="2"/>
      <c r="R75" s="2"/>
      <c r="S75" s="2"/>
      <c r="T75" s="2"/>
      <c r="U75" s="2"/>
      <c r="AA75" s="1"/>
    </row>
    <row r="76" spans="15:27" ht="15.75" customHeight="1" x14ac:dyDescent="0.25">
      <c r="O76" s="2"/>
      <c r="P76" s="2"/>
      <c r="Q76" s="2"/>
      <c r="R76" s="2"/>
      <c r="S76" s="2"/>
      <c r="T76" s="2"/>
      <c r="U76" s="2"/>
      <c r="AA76" s="1"/>
    </row>
    <row r="77" spans="15:27" ht="15.75" customHeight="1" x14ac:dyDescent="0.25">
      <c r="O77" s="2"/>
      <c r="P77" s="2"/>
      <c r="Q77" s="2"/>
      <c r="R77" s="2"/>
      <c r="S77" s="2"/>
      <c r="T77" s="2"/>
      <c r="U77" s="2"/>
      <c r="AA77" s="1"/>
    </row>
    <row r="78" spans="15:27" ht="15.75" customHeight="1" x14ac:dyDescent="0.25">
      <c r="O78" s="2"/>
      <c r="P78" s="2"/>
      <c r="Q78" s="2"/>
      <c r="R78" s="2"/>
      <c r="S78" s="2"/>
      <c r="T78" s="2"/>
      <c r="U78" s="2"/>
      <c r="AA78" s="1"/>
    </row>
    <row r="79" spans="15:27" ht="15.75" customHeight="1" x14ac:dyDescent="0.25">
      <c r="O79" s="2"/>
      <c r="P79" s="2"/>
      <c r="Q79" s="2"/>
      <c r="R79" s="2"/>
      <c r="S79" s="2"/>
      <c r="T79" s="2"/>
      <c r="U79" s="2"/>
      <c r="AA79" s="1"/>
    </row>
    <row r="80" spans="15:27" ht="15.75" customHeight="1" x14ac:dyDescent="0.25">
      <c r="O80" s="2"/>
      <c r="P80" s="2"/>
      <c r="Q80" s="2"/>
      <c r="R80" s="2"/>
      <c r="S80" s="2"/>
      <c r="T80" s="2"/>
      <c r="U80" s="2"/>
      <c r="AA80" s="1"/>
    </row>
    <row r="81" spans="15:27" ht="15.75" customHeight="1" x14ac:dyDescent="0.25">
      <c r="O81" s="2"/>
      <c r="P81" s="2"/>
      <c r="Q81" s="2"/>
      <c r="R81" s="2"/>
      <c r="S81" s="2"/>
      <c r="T81" s="2"/>
      <c r="U81" s="2"/>
      <c r="AA81" s="1"/>
    </row>
    <row r="82" spans="15:27" ht="15.75" customHeight="1" x14ac:dyDescent="0.25">
      <c r="O82" s="2"/>
      <c r="P82" s="2"/>
      <c r="Q82" s="2"/>
      <c r="R82" s="2"/>
      <c r="S82" s="2"/>
      <c r="T82" s="2"/>
      <c r="U82" s="2"/>
      <c r="AA82" s="1"/>
    </row>
    <row r="83" spans="15:27" ht="15.75" customHeight="1" x14ac:dyDescent="0.25">
      <c r="O83" s="2"/>
      <c r="P83" s="2"/>
      <c r="Q83" s="2"/>
      <c r="R83" s="2"/>
      <c r="S83" s="2"/>
      <c r="T83" s="2"/>
      <c r="U83" s="2"/>
      <c r="AA83" s="1"/>
    </row>
    <row r="84" spans="15:27" ht="15.75" customHeight="1" x14ac:dyDescent="0.25">
      <c r="O84" s="2"/>
      <c r="P84" s="2"/>
      <c r="Q84" s="2"/>
      <c r="R84" s="2"/>
      <c r="S84" s="2"/>
      <c r="T84" s="2"/>
      <c r="U84" s="2"/>
      <c r="AA84" s="1"/>
    </row>
    <row r="85" spans="15:27" ht="15.75" customHeight="1" x14ac:dyDescent="0.25">
      <c r="O85" s="2"/>
      <c r="P85" s="2"/>
      <c r="Q85" s="2"/>
      <c r="R85" s="2"/>
      <c r="S85" s="2"/>
      <c r="T85" s="2"/>
      <c r="U85" s="2"/>
      <c r="AA85" s="1"/>
    </row>
    <row r="86" spans="15:27" ht="15.75" customHeight="1" x14ac:dyDescent="0.25">
      <c r="O86" s="2"/>
      <c r="P86" s="2"/>
      <c r="Q86" s="2"/>
      <c r="R86" s="2"/>
      <c r="S86" s="2"/>
      <c r="T86" s="2"/>
      <c r="U86" s="2"/>
      <c r="AA86" s="1"/>
    </row>
    <row r="87" spans="15:27" ht="15.75" customHeight="1" x14ac:dyDescent="0.25">
      <c r="O87" s="2"/>
      <c r="P87" s="2"/>
      <c r="Q87" s="2"/>
      <c r="R87" s="2"/>
      <c r="S87" s="2"/>
      <c r="T87" s="2"/>
      <c r="U87" s="2"/>
      <c r="AA87" s="1"/>
    </row>
    <row r="88" spans="15:27" ht="15.75" customHeight="1" x14ac:dyDescent="0.25">
      <c r="O88" s="2"/>
      <c r="P88" s="2"/>
      <c r="Q88" s="2"/>
      <c r="R88" s="2"/>
      <c r="S88" s="2"/>
      <c r="T88" s="2"/>
      <c r="U88" s="2"/>
      <c r="AA88" s="1"/>
    </row>
    <row r="89" spans="15:27" ht="15.75" customHeight="1" x14ac:dyDescent="0.25">
      <c r="O89" s="2"/>
      <c r="P89" s="2"/>
      <c r="Q89" s="2"/>
      <c r="R89" s="2"/>
      <c r="S89" s="2"/>
      <c r="T89" s="2"/>
      <c r="U89" s="2"/>
      <c r="AA89" s="1"/>
    </row>
    <row r="90" spans="15:27" ht="15.75" customHeight="1" x14ac:dyDescent="0.25">
      <c r="O90" s="2"/>
      <c r="P90" s="2"/>
      <c r="Q90" s="2"/>
      <c r="R90" s="2"/>
      <c r="S90" s="2"/>
      <c r="T90" s="2"/>
      <c r="U90" s="2"/>
      <c r="AA90" s="1"/>
    </row>
    <row r="91" spans="15:27" ht="15.75" customHeight="1" x14ac:dyDescent="0.25">
      <c r="O91" s="2"/>
      <c r="P91" s="2"/>
      <c r="Q91" s="2"/>
      <c r="R91" s="2"/>
      <c r="S91" s="2"/>
      <c r="T91" s="2"/>
      <c r="U91" s="2"/>
      <c r="AA91" s="1"/>
    </row>
    <row r="92" spans="15:27" ht="15.75" customHeight="1" x14ac:dyDescent="0.25">
      <c r="O92" s="2"/>
      <c r="P92" s="2"/>
      <c r="Q92" s="2"/>
      <c r="R92" s="2"/>
      <c r="S92" s="2"/>
      <c r="T92" s="2"/>
      <c r="U92" s="2"/>
      <c r="AA92" s="1"/>
    </row>
    <row r="93" spans="15:27" ht="15.75" customHeight="1" x14ac:dyDescent="0.25">
      <c r="O93" s="2"/>
      <c r="P93" s="2"/>
      <c r="Q93" s="2"/>
      <c r="R93" s="2"/>
      <c r="S93" s="2"/>
      <c r="T93" s="2"/>
      <c r="U93" s="2"/>
      <c r="AA93" s="1"/>
    </row>
    <row r="94" spans="15:27" ht="15.75" customHeight="1" x14ac:dyDescent="0.25">
      <c r="O94" s="2"/>
      <c r="P94" s="2"/>
      <c r="Q94" s="2"/>
      <c r="R94" s="2"/>
      <c r="S94" s="2"/>
      <c r="T94" s="2"/>
      <c r="U94" s="2"/>
      <c r="AA94" s="1"/>
    </row>
    <row r="95" spans="15:27" ht="15.75" customHeight="1" x14ac:dyDescent="0.25">
      <c r="O95" s="2"/>
      <c r="P95" s="2"/>
      <c r="Q95" s="2"/>
      <c r="R95" s="2"/>
      <c r="S95" s="2"/>
      <c r="T95" s="2"/>
      <c r="U95" s="2"/>
      <c r="AA95" s="1"/>
    </row>
    <row r="96" spans="15:27" ht="15.75" customHeight="1" x14ac:dyDescent="0.25">
      <c r="O96" s="2"/>
      <c r="P96" s="2"/>
      <c r="Q96" s="2"/>
      <c r="R96" s="2"/>
      <c r="S96" s="2"/>
      <c r="T96" s="2"/>
      <c r="U96" s="2"/>
      <c r="AA96" s="1"/>
    </row>
    <row r="97" spans="15:27" ht="15.75" customHeight="1" x14ac:dyDescent="0.25">
      <c r="O97" s="2"/>
      <c r="P97" s="2"/>
      <c r="Q97" s="2"/>
      <c r="R97" s="2"/>
      <c r="S97" s="2"/>
      <c r="T97" s="2"/>
      <c r="U97" s="2"/>
      <c r="AA97" s="1"/>
    </row>
    <row r="98" spans="15:27" ht="15.75" customHeight="1" x14ac:dyDescent="0.25">
      <c r="O98" s="2"/>
      <c r="P98" s="2"/>
      <c r="Q98" s="2"/>
      <c r="R98" s="2"/>
      <c r="S98" s="2"/>
      <c r="T98" s="2"/>
      <c r="U98" s="2"/>
      <c r="AA98" s="1"/>
    </row>
    <row r="99" spans="15:27" ht="15.75" customHeight="1" x14ac:dyDescent="0.25">
      <c r="O99" s="2"/>
      <c r="P99" s="2"/>
      <c r="Q99" s="2"/>
      <c r="R99" s="2"/>
      <c r="S99" s="2"/>
      <c r="T99" s="2"/>
      <c r="U99" s="2"/>
      <c r="AA99" s="1"/>
    </row>
    <row r="100" spans="15:27" ht="15.75" customHeight="1" x14ac:dyDescent="0.25">
      <c r="O100" s="2"/>
      <c r="P100" s="2"/>
      <c r="Q100" s="2"/>
      <c r="R100" s="2"/>
      <c r="S100" s="2"/>
      <c r="T100" s="2"/>
      <c r="U100" s="2"/>
      <c r="AA100" s="1"/>
    </row>
    <row r="101" spans="15:27" ht="15.75" customHeight="1" x14ac:dyDescent="0.25">
      <c r="O101" s="2"/>
      <c r="P101" s="2"/>
      <c r="Q101" s="2"/>
      <c r="R101" s="2"/>
      <c r="S101" s="2"/>
      <c r="T101" s="2"/>
      <c r="U101" s="2"/>
      <c r="AA101" s="1"/>
    </row>
    <row r="102" spans="15:27" ht="15.75" customHeight="1" x14ac:dyDescent="0.25">
      <c r="O102" s="2"/>
      <c r="P102" s="2"/>
      <c r="Q102" s="2"/>
      <c r="R102" s="2"/>
      <c r="S102" s="2"/>
      <c r="T102" s="2"/>
      <c r="U102" s="2"/>
      <c r="AA102" s="1"/>
    </row>
    <row r="103" spans="15:27" ht="15.75" customHeight="1" x14ac:dyDescent="0.25">
      <c r="O103" s="2"/>
      <c r="P103" s="2"/>
      <c r="Q103" s="2"/>
      <c r="R103" s="2"/>
      <c r="S103" s="2"/>
      <c r="T103" s="2"/>
      <c r="U103" s="2"/>
      <c r="AA103" s="1"/>
    </row>
    <row r="104" spans="15:27" ht="15.75" customHeight="1" x14ac:dyDescent="0.25">
      <c r="O104" s="2"/>
      <c r="P104" s="2"/>
      <c r="Q104" s="2"/>
      <c r="R104" s="2"/>
      <c r="S104" s="2"/>
      <c r="T104" s="2"/>
      <c r="U104" s="2"/>
      <c r="AA104" s="1"/>
    </row>
    <row r="105" spans="15:27" ht="15.75" customHeight="1" x14ac:dyDescent="0.25">
      <c r="O105" s="2"/>
      <c r="P105" s="2"/>
      <c r="Q105" s="2"/>
      <c r="R105" s="2"/>
      <c r="S105" s="2"/>
      <c r="T105" s="2"/>
      <c r="U105" s="2"/>
      <c r="AA105" s="1"/>
    </row>
    <row r="106" spans="15:27" ht="15.75" customHeight="1" x14ac:dyDescent="0.25">
      <c r="O106" s="2"/>
      <c r="P106" s="2"/>
      <c r="Q106" s="2"/>
      <c r="R106" s="2"/>
      <c r="S106" s="2"/>
      <c r="T106" s="2"/>
      <c r="U106" s="2"/>
      <c r="AA106" s="1"/>
    </row>
    <row r="107" spans="15:27" ht="15.75" customHeight="1" x14ac:dyDescent="0.25">
      <c r="O107" s="2"/>
      <c r="P107" s="2"/>
      <c r="Q107" s="2"/>
      <c r="R107" s="2"/>
      <c r="S107" s="2"/>
      <c r="T107" s="2"/>
      <c r="U107" s="2"/>
      <c r="AA107" s="1"/>
    </row>
    <row r="108" spans="15:27" ht="15.75" customHeight="1" x14ac:dyDescent="0.25">
      <c r="O108" s="2"/>
      <c r="P108" s="2"/>
      <c r="Q108" s="2"/>
      <c r="R108" s="2"/>
      <c r="S108" s="2"/>
      <c r="T108" s="2"/>
      <c r="U108" s="2"/>
      <c r="AA108" s="1"/>
    </row>
    <row r="109" spans="15:27" ht="15.75" customHeight="1" x14ac:dyDescent="0.25">
      <c r="O109" s="2"/>
      <c r="P109" s="2"/>
      <c r="Q109" s="2"/>
      <c r="R109" s="2"/>
      <c r="S109" s="2"/>
      <c r="T109" s="2"/>
      <c r="U109" s="2"/>
      <c r="AA109" s="1"/>
    </row>
    <row r="110" spans="15:27" ht="15.75" customHeight="1" x14ac:dyDescent="0.25">
      <c r="O110" s="2"/>
      <c r="P110" s="2"/>
      <c r="Q110" s="2"/>
      <c r="R110" s="2"/>
      <c r="S110" s="2"/>
      <c r="T110" s="2"/>
      <c r="U110" s="2"/>
      <c r="AA110" s="1"/>
    </row>
    <row r="111" spans="15:27" ht="15.75" customHeight="1" x14ac:dyDescent="0.25">
      <c r="O111" s="2"/>
      <c r="P111" s="2"/>
      <c r="Q111" s="2"/>
      <c r="R111" s="2"/>
      <c r="S111" s="2"/>
      <c r="T111" s="2"/>
      <c r="U111" s="2"/>
      <c r="AA111" s="1"/>
    </row>
    <row r="112" spans="15:27" ht="15.75" customHeight="1" x14ac:dyDescent="0.25">
      <c r="O112" s="2"/>
      <c r="P112" s="2"/>
      <c r="Q112" s="2"/>
      <c r="R112" s="2"/>
      <c r="S112" s="2"/>
      <c r="T112" s="2"/>
      <c r="U112" s="2"/>
      <c r="AA112" s="1"/>
    </row>
    <row r="113" spans="15:27" ht="15.75" customHeight="1" x14ac:dyDescent="0.25">
      <c r="O113" s="2"/>
      <c r="P113" s="2"/>
      <c r="Q113" s="2"/>
      <c r="R113" s="2"/>
      <c r="S113" s="2"/>
      <c r="T113" s="2"/>
      <c r="U113" s="2"/>
      <c r="AA113" s="1"/>
    </row>
    <row r="114" spans="15:27" ht="15.75" customHeight="1" x14ac:dyDescent="0.25">
      <c r="O114" s="2"/>
      <c r="P114" s="2"/>
      <c r="Q114" s="2"/>
      <c r="R114" s="2"/>
      <c r="S114" s="2"/>
      <c r="T114" s="2"/>
      <c r="U114" s="2"/>
      <c r="AA114" s="1"/>
    </row>
    <row r="115" spans="15:27" ht="15.75" customHeight="1" x14ac:dyDescent="0.25">
      <c r="O115" s="2"/>
      <c r="P115" s="2"/>
      <c r="Q115" s="2"/>
      <c r="R115" s="2"/>
      <c r="S115" s="2"/>
      <c r="T115" s="2"/>
      <c r="U115" s="2"/>
      <c r="AA115" s="1"/>
    </row>
    <row r="116" spans="15:27" ht="15.75" customHeight="1" x14ac:dyDescent="0.25">
      <c r="O116" s="2"/>
      <c r="P116" s="2"/>
      <c r="Q116" s="2"/>
      <c r="R116" s="2"/>
      <c r="S116" s="2"/>
      <c r="T116" s="2"/>
      <c r="U116" s="2"/>
      <c r="AA116" s="1"/>
    </row>
    <row r="117" spans="15:27" ht="15.75" customHeight="1" x14ac:dyDescent="0.25">
      <c r="O117" s="2"/>
      <c r="P117" s="2"/>
      <c r="Q117" s="2"/>
      <c r="R117" s="2"/>
      <c r="S117" s="2"/>
      <c r="T117" s="2"/>
      <c r="U117" s="2"/>
      <c r="AA117" s="1"/>
    </row>
    <row r="118" spans="15:27" ht="15.75" customHeight="1" x14ac:dyDescent="0.25">
      <c r="O118" s="2"/>
      <c r="P118" s="2"/>
      <c r="Q118" s="2"/>
      <c r="R118" s="2"/>
      <c r="S118" s="2"/>
      <c r="T118" s="2"/>
      <c r="U118" s="2"/>
      <c r="AA118" s="1"/>
    </row>
    <row r="119" spans="15:27" ht="15.75" customHeight="1" x14ac:dyDescent="0.25">
      <c r="O119" s="2"/>
      <c r="P119" s="2"/>
      <c r="Q119" s="2"/>
      <c r="R119" s="2"/>
      <c r="S119" s="2"/>
      <c r="T119" s="2"/>
      <c r="U119" s="2"/>
      <c r="AA119" s="1"/>
    </row>
    <row r="120" spans="15:27" ht="15.75" customHeight="1" x14ac:dyDescent="0.25">
      <c r="O120" s="2"/>
      <c r="P120" s="2"/>
      <c r="Q120" s="2"/>
      <c r="R120" s="2"/>
      <c r="S120" s="2"/>
      <c r="T120" s="2"/>
      <c r="U120" s="2"/>
      <c r="AA120" s="1"/>
    </row>
    <row r="121" spans="15:27" ht="15.75" customHeight="1" x14ac:dyDescent="0.25">
      <c r="O121" s="2"/>
      <c r="P121" s="2"/>
      <c r="Q121" s="2"/>
      <c r="R121" s="2"/>
      <c r="S121" s="2"/>
      <c r="T121" s="2"/>
      <c r="U121" s="2"/>
      <c r="AA121" s="1"/>
    </row>
    <row r="122" spans="15:27" ht="15.75" customHeight="1" x14ac:dyDescent="0.25">
      <c r="O122" s="2"/>
      <c r="P122" s="2"/>
      <c r="Q122" s="2"/>
      <c r="R122" s="2"/>
      <c r="S122" s="2"/>
      <c r="T122" s="2"/>
      <c r="U122" s="2"/>
      <c r="AA122" s="1"/>
    </row>
    <row r="123" spans="15:27" ht="15.75" customHeight="1" x14ac:dyDescent="0.25">
      <c r="O123" s="2"/>
      <c r="P123" s="2"/>
      <c r="Q123" s="2"/>
      <c r="R123" s="2"/>
      <c r="S123" s="2"/>
      <c r="T123" s="2"/>
      <c r="U123" s="2"/>
      <c r="AA123" s="1"/>
    </row>
    <row r="124" spans="15:27" ht="15.75" customHeight="1" x14ac:dyDescent="0.25">
      <c r="O124" s="2"/>
      <c r="P124" s="2"/>
      <c r="Q124" s="2"/>
      <c r="R124" s="2"/>
      <c r="S124" s="2"/>
      <c r="T124" s="2"/>
      <c r="U124" s="2"/>
      <c r="AA124" s="1"/>
    </row>
    <row r="125" spans="15:27" ht="15.75" customHeight="1" x14ac:dyDescent="0.25">
      <c r="O125" s="2"/>
      <c r="P125" s="2"/>
      <c r="Q125" s="2"/>
      <c r="R125" s="2"/>
      <c r="S125" s="2"/>
      <c r="T125" s="2"/>
      <c r="U125" s="2"/>
      <c r="AA125" s="1"/>
    </row>
    <row r="126" spans="15:27" ht="15.75" customHeight="1" x14ac:dyDescent="0.25">
      <c r="O126" s="2"/>
      <c r="P126" s="2"/>
      <c r="Q126" s="2"/>
      <c r="R126" s="2"/>
      <c r="S126" s="2"/>
      <c r="T126" s="2"/>
      <c r="U126" s="2"/>
      <c r="AA126" s="1"/>
    </row>
    <row r="127" spans="15:27" ht="15.75" customHeight="1" x14ac:dyDescent="0.25">
      <c r="O127" s="2"/>
      <c r="P127" s="2"/>
      <c r="Q127" s="2"/>
      <c r="R127" s="2"/>
      <c r="S127" s="2"/>
      <c r="T127" s="2"/>
      <c r="U127" s="2"/>
      <c r="AA127" s="1"/>
    </row>
    <row r="128" spans="15:27" ht="15.75" customHeight="1" x14ac:dyDescent="0.25">
      <c r="O128" s="2"/>
      <c r="P128" s="2"/>
      <c r="Q128" s="2"/>
      <c r="R128" s="2"/>
      <c r="S128" s="2"/>
      <c r="T128" s="2"/>
      <c r="U128" s="2"/>
      <c r="AA128" s="1"/>
    </row>
    <row r="129" spans="15:27" ht="15.75" customHeight="1" x14ac:dyDescent="0.25">
      <c r="O129" s="2"/>
      <c r="P129" s="2"/>
      <c r="Q129" s="2"/>
      <c r="R129" s="2"/>
      <c r="S129" s="2"/>
      <c r="T129" s="2"/>
      <c r="U129" s="2"/>
      <c r="AA129" s="1"/>
    </row>
    <row r="130" spans="15:27" ht="15.75" customHeight="1" x14ac:dyDescent="0.25">
      <c r="O130" s="2"/>
      <c r="P130" s="2"/>
      <c r="Q130" s="2"/>
      <c r="R130" s="2"/>
      <c r="S130" s="2"/>
      <c r="T130" s="2"/>
      <c r="U130" s="2"/>
      <c r="AA130" s="1"/>
    </row>
    <row r="131" spans="15:27" ht="15.75" customHeight="1" x14ac:dyDescent="0.25">
      <c r="O131" s="2"/>
      <c r="P131" s="2"/>
      <c r="Q131" s="2"/>
      <c r="R131" s="2"/>
      <c r="S131" s="2"/>
      <c r="T131" s="2"/>
      <c r="U131" s="2"/>
      <c r="AA131" s="1"/>
    </row>
    <row r="132" spans="15:27" ht="15.75" customHeight="1" x14ac:dyDescent="0.25">
      <c r="O132" s="2"/>
      <c r="P132" s="2"/>
      <c r="Q132" s="2"/>
      <c r="R132" s="2"/>
      <c r="S132" s="2"/>
      <c r="T132" s="2"/>
      <c r="U132" s="2"/>
      <c r="AA132" s="1"/>
    </row>
    <row r="133" spans="15:27" ht="15.75" customHeight="1" x14ac:dyDescent="0.25">
      <c r="O133" s="2"/>
      <c r="P133" s="2"/>
      <c r="Q133" s="2"/>
      <c r="R133" s="2"/>
      <c r="S133" s="2"/>
      <c r="T133" s="2"/>
      <c r="U133" s="2"/>
      <c r="AA133" s="1"/>
    </row>
    <row r="134" spans="15:27" ht="15.75" customHeight="1" x14ac:dyDescent="0.25">
      <c r="O134" s="2"/>
      <c r="P134" s="2"/>
      <c r="Q134" s="2"/>
      <c r="R134" s="2"/>
      <c r="S134" s="2"/>
      <c r="T134" s="2"/>
      <c r="U134" s="2"/>
      <c r="AA134" s="1"/>
    </row>
    <row r="135" spans="15:27" ht="15.75" customHeight="1" x14ac:dyDescent="0.25">
      <c r="O135" s="2"/>
      <c r="P135" s="2"/>
      <c r="Q135" s="2"/>
      <c r="R135" s="2"/>
      <c r="S135" s="2"/>
      <c r="T135" s="2"/>
      <c r="U135" s="2"/>
      <c r="AA135" s="1"/>
    </row>
    <row r="136" spans="15:27" ht="15.75" customHeight="1" x14ac:dyDescent="0.25">
      <c r="O136" s="2"/>
      <c r="P136" s="2"/>
      <c r="Q136" s="2"/>
      <c r="R136" s="2"/>
      <c r="S136" s="2"/>
      <c r="T136" s="2"/>
      <c r="U136" s="2"/>
      <c r="AA136" s="1"/>
    </row>
    <row r="137" spans="15:27" ht="15.75" customHeight="1" x14ac:dyDescent="0.25">
      <c r="O137" s="2"/>
      <c r="P137" s="2"/>
      <c r="Q137" s="2"/>
      <c r="R137" s="2"/>
      <c r="S137" s="2"/>
      <c r="T137" s="2"/>
      <c r="U137" s="2"/>
      <c r="AA137" s="1"/>
    </row>
    <row r="138" spans="15:27" ht="15.75" customHeight="1" x14ac:dyDescent="0.25">
      <c r="O138" s="2"/>
      <c r="P138" s="2"/>
      <c r="Q138" s="2"/>
      <c r="R138" s="2"/>
      <c r="S138" s="2"/>
      <c r="T138" s="2"/>
      <c r="U138" s="2"/>
      <c r="AA138" s="1"/>
    </row>
    <row r="139" spans="15:27" ht="15.75" customHeight="1" x14ac:dyDescent="0.25">
      <c r="O139" s="2"/>
      <c r="P139" s="2"/>
      <c r="Q139" s="2"/>
      <c r="R139" s="2"/>
      <c r="S139" s="2"/>
      <c r="T139" s="2"/>
      <c r="U139" s="2"/>
      <c r="AA139" s="1"/>
    </row>
    <row r="140" spans="15:27" ht="15.75" customHeight="1" x14ac:dyDescent="0.25">
      <c r="O140" s="2"/>
      <c r="P140" s="2"/>
      <c r="Q140" s="2"/>
      <c r="R140" s="2"/>
      <c r="S140" s="2"/>
      <c r="T140" s="2"/>
      <c r="U140" s="2"/>
      <c r="AA140" s="1"/>
    </row>
    <row r="141" spans="15:27" ht="15.75" customHeight="1" x14ac:dyDescent="0.25">
      <c r="O141" s="2"/>
      <c r="P141" s="2"/>
      <c r="Q141" s="2"/>
      <c r="R141" s="2"/>
      <c r="S141" s="2"/>
      <c r="T141" s="2"/>
      <c r="U141" s="2"/>
      <c r="AA141" s="1"/>
    </row>
    <row r="142" spans="15:27" ht="15.75" customHeight="1" x14ac:dyDescent="0.25">
      <c r="O142" s="2"/>
      <c r="P142" s="2"/>
      <c r="Q142" s="2"/>
      <c r="R142" s="2"/>
      <c r="S142" s="2"/>
      <c r="T142" s="2"/>
      <c r="U142" s="2"/>
      <c r="AA142" s="1"/>
    </row>
    <row r="143" spans="15:27" ht="15.75" customHeight="1" x14ac:dyDescent="0.25">
      <c r="O143" s="2"/>
      <c r="P143" s="2"/>
      <c r="Q143" s="2"/>
      <c r="R143" s="2"/>
      <c r="S143" s="2"/>
      <c r="T143" s="2"/>
      <c r="U143" s="2"/>
      <c r="AA143" s="1"/>
    </row>
    <row r="144" spans="15:27" ht="15.75" customHeight="1" x14ac:dyDescent="0.25">
      <c r="O144" s="2"/>
      <c r="P144" s="2"/>
      <c r="Q144" s="2"/>
      <c r="R144" s="2"/>
      <c r="S144" s="2"/>
      <c r="T144" s="2"/>
      <c r="U144" s="2"/>
      <c r="AA144" s="1"/>
    </row>
    <row r="145" spans="15:27" ht="15.75" customHeight="1" x14ac:dyDescent="0.25">
      <c r="O145" s="2"/>
      <c r="P145" s="2"/>
      <c r="Q145" s="2"/>
      <c r="R145" s="2"/>
      <c r="S145" s="2"/>
      <c r="T145" s="2"/>
      <c r="U145" s="2"/>
      <c r="AA145" s="1"/>
    </row>
    <row r="146" spans="15:27" ht="15.75" customHeight="1" x14ac:dyDescent="0.25">
      <c r="O146" s="2"/>
      <c r="P146" s="2"/>
      <c r="Q146" s="2"/>
      <c r="R146" s="2"/>
      <c r="S146" s="2"/>
      <c r="T146" s="2"/>
      <c r="U146" s="2"/>
      <c r="AA146" s="1"/>
    </row>
    <row r="147" spans="15:27" ht="15.75" customHeight="1" x14ac:dyDescent="0.25">
      <c r="O147" s="2"/>
      <c r="P147" s="2"/>
      <c r="Q147" s="2"/>
      <c r="R147" s="2"/>
      <c r="S147" s="2"/>
      <c r="T147" s="2"/>
      <c r="U147" s="2"/>
      <c r="AA147" s="1"/>
    </row>
    <row r="148" spans="15:27" ht="15.75" customHeight="1" x14ac:dyDescent="0.25">
      <c r="O148" s="2"/>
      <c r="P148" s="2"/>
      <c r="Q148" s="2"/>
      <c r="R148" s="2"/>
      <c r="S148" s="2"/>
      <c r="T148" s="2"/>
      <c r="U148" s="2"/>
      <c r="AA148" s="1"/>
    </row>
    <row r="149" spans="15:27" ht="15.75" customHeight="1" x14ac:dyDescent="0.25">
      <c r="O149" s="2"/>
      <c r="P149" s="2"/>
      <c r="Q149" s="2"/>
      <c r="R149" s="2"/>
      <c r="S149" s="2"/>
      <c r="T149" s="2"/>
      <c r="U149" s="2"/>
      <c r="AA149" s="1"/>
    </row>
    <row r="150" spans="15:27" ht="15.75" customHeight="1" x14ac:dyDescent="0.25">
      <c r="O150" s="2"/>
      <c r="P150" s="2"/>
      <c r="Q150" s="2"/>
      <c r="R150" s="2"/>
      <c r="S150" s="2"/>
      <c r="T150" s="2"/>
      <c r="U150" s="2"/>
      <c r="AA150" s="1"/>
    </row>
    <row r="151" spans="15:27" ht="15.75" customHeight="1" x14ac:dyDescent="0.25">
      <c r="O151" s="2"/>
      <c r="P151" s="2"/>
      <c r="Q151" s="2"/>
      <c r="R151" s="2"/>
      <c r="S151" s="2"/>
      <c r="T151" s="2"/>
      <c r="U151" s="2"/>
      <c r="AA151" s="1"/>
    </row>
    <row r="152" spans="15:27" ht="15.75" customHeight="1" x14ac:dyDescent="0.25">
      <c r="O152" s="2"/>
      <c r="P152" s="2"/>
      <c r="Q152" s="2"/>
      <c r="R152" s="2"/>
      <c r="S152" s="2"/>
      <c r="T152" s="2"/>
      <c r="U152" s="2"/>
      <c r="AA152" s="1"/>
    </row>
    <row r="153" spans="15:27" ht="15.75" customHeight="1" x14ac:dyDescent="0.25">
      <c r="O153" s="2"/>
      <c r="P153" s="2"/>
      <c r="Q153" s="2"/>
      <c r="R153" s="2"/>
      <c r="S153" s="2"/>
      <c r="T153" s="2"/>
      <c r="U153" s="2"/>
      <c r="AA153" s="1"/>
    </row>
    <row r="154" spans="15:27" ht="15.75" customHeight="1" x14ac:dyDescent="0.25">
      <c r="O154" s="2"/>
      <c r="P154" s="2"/>
      <c r="Q154" s="2"/>
      <c r="R154" s="2"/>
      <c r="S154" s="2"/>
      <c r="T154" s="2"/>
      <c r="U154" s="2"/>
      <c r="AA154" s="1"/>
    </row>
    <row r="155" spans="15:27" ht="15.75" customHeight="1" x14ac:dyDescent="0.25">
      <c r="O155" s="2"/>
      <c r="P155" s="2"/>
      <c r="Q155" s="2"/>
      <c r="R155" s="2"/>
      <c r="S155" s="2"/>
      <c r="T155" s="2"/>
      <c r="U155" s="2"/>
      <c r="AA155" s="1"/>
    </row>
    <row r="156" spans="15:27" ht="15.75" customHeight="1" x14ac:dyDescent="0.25">
      <c r="O156" s="2"/>
      <c r="P156" s="2"/>
      <c r="Q156" s="2"/>
      <c r="R156" s="2"/>
      <c r="S156" s="2"/>
      <c r="T156" s="2"/>
      <c r="U156" s="2"/>
      <c r="AA156" s="1"/>
    </row>
    <row r="157" spans="15:27" ht="15.75" customHeight="1" x14ac:dyDescent="0.25">
      <c r="O157" s="2"/>
      <c r="P157" s="2"/>
      <c r="Q157" s="2"/>
      <c r="R157" s="2"/>
      <c r="S157" s="2"/>
      <c r="T157" s="2"/>
      <c r="U157" s="2"/>
      <c r="AA157" s="1"/>
    </row>
    <row r="158" spans="15:27" ht="15.75" customHeight="1" x14ac:dyDescent="0.25">
      <c r="O158" s="2"/>
      <c r="P158" s="2"/>
      <c r="Q158" s="2"/>
      <c r="R158" s="2"/>
      <c r="S158" s="2"/>
      <c r="T158" s="2"/>
      <c r="U158" s="2"/>
      <c r="AA158" s="1"/>
    </row>
    <row r="159" spans="15:27" ht="15.75" customHeight="1" x14ac:dyDescent="0.25">
      <c r="O159" s="2"/>
      <c r="P159" s="2"/>
      <c r="Q159" s="2"/>
      <c r="R159" s="2"/>
      <c r="S159" s="2"/>
      <c r="T159" s="2"/>
      <c r="U159" s="2"/>
      <c r="AA159" s="1"/>
    </row>
    <row r="160" spans="15:27" ht="15.75" customHeight="1" x14ac:dyDescent="0.25">
      <c r="O160" s="2"/>
      <c r="P160" s="2"/>
      <c r="Q160" s="2"/>
      <c r="R160" s="2"/>
      <c r="S160" s="2"/>
      <c r="T160" s="2"/>
      <c r="U160" s="2"/>
      <c r="AA160" s="1"/>
    </row>
    <row r="161" spans="15:27" ht="15.75" customHeight="1" x14ac:dyDescent="0.25">
      <c r="O161" s="2"/>
      <c r="P161" s="2"/>
      <c r="Q161" s="2"/>
      <c r="R161" s="2"/>
      <c r="S161" s="2"/>
      <c r="T161" s="2"/>
      <c r="U161" s="2"/>
      <c r="AA161" s="1"/>
    </row>
    <row r="162" spans="15:27" ht="15.75" customHeight="1" x14ac:dyDescent="0.25">
      <c r="O162" s="2"/>
      <c r="P162" s="2"/>
      <c r="Q162" s="2"/>
      <c r="R162" s="2"/>
      <c r="S162" s="2"/>
      <c r="T162" s="2"/>
      <c r="U162" s="2"/>
      <c r="AA162" s="1"/>
    </row>
    <row r="163" spans="15:27" ht="15.75" customHeight="1" x14ac:dyDescent="0.25">
      <c r="O163" s="2"/>
      <c r="P163" s="2"/>
      <c r="Q163" s="2"/>
      <c r="R163" s="2"/>
      <c r="S163" s="2"/>
      <c r="T163" s="2"/>
      <c r="U163" s="2"/>
      <c r="AA163" s="1"/>
    </row>
    <row r="164" spans="15:27" ht="15.75" customHeight="1" x14ac:dyDescent="0.25">
      <c r="O164" s="2"/>
      <c r="P164" s="2"/>
      <c r="Q164" s="2"/>
      <c r="R164" s="2"/>
      <c r="S164" s="2"/>
      <c r="T164" s="2"/>
      <c r="U164" s="2"/>
      <c r="AA164" s="1"/>
    </row>
    <row r="165" spans="15:27" ht="15.75" customHeight="1" x14ac:dyDescent="0.25">
      <c r="O165" s="2"/>
      <c r="P165" s="2"/>
      <c r="Q165" s="2"/>
      <c r="R165" s="2"/>
      <c r="S165" s="2"/>
      <c r="T165" s="2"/>
      <c r="U165" s="2"/>
      <c r="AA165" s="1"/>
    </row>
    <row r="166" spans="15:27" ht="15.75" customHeight="1" x14ac:dyDescent="0.25">
      <c r="O166" s="2"/>
      <c r="P166" s="2"/>
      <c r="Q166" s="2"/>
      <c r="R166" s="2"/>
      <c r="S166" s="2"/>
      <c r="T166" s="2"/>
      <c r="U166" s="2"/>
      <c r="AA166" s="1"/>
    </row>
    <row r="167" spans="15:27" ht="15.75" customHeight="1" x14ac:dyDescent="0.25">
      <c r="O167" s="2"/>
      <c r="P167" s="2"/>
      <c r="Q167" s="2"/>
      <c r="R167" s="2"/>
      <c r="S167" s="2"/>
      <c r="T167" s="2"/>
      <c r="U167" s="2"/>
      <c r="AA167" s="1"/>
    </row>
    <row r="168" spans="15:27" ht="15.75" customHeight="1" x14ac:dyDescent="0.25">
      <c r="O168" s="2"/>
      <c r="P168" s="2"/>
      <c r="Q168" s="2"/>
      <c r="R168" s="2"/>
      <c r="S168" s="2"/>
      <c r="T168" s="2"/>
      <c r="U168" s="2"/>
      <c r="AA168" s="1"/>
    </row>
    <row r="169" spans="15:27" ht="15.75" customHeight="1" x14ac:dyDescent="0.25">
      <c r="O169" s="2"/>
      <c r="P169" s="2"/>
      <c r="Q169" s="2"/>
      <c r="R169" s="2"/>
      <c r="S169" s="2"/>
      <c r="T169" s="2"/>
      <c r="U169" s="2"/>
      <c r="AA169" s="1"/>
    </row>
    <row r="170" spans="15:27" ht="15.75" customHeight="1" x14ac:dyDescent="0.25">
      <c r="O170" s="2"/>
      <c r="P170" s="2"/>
      <c r="Q170" s="2"/>
      <c r="R170" s="2"/>
      <c r="S170" s="2"/>
      <c r="T170" s="2"/>
      <c r="U170" s="2"/>
      <c r="AA170" s="1"/>
    </row>
    <row r="171" spans="15:27" ht="15.75" customHeight="1" x14ac:dyDescent="0.25">
      <c r="O171" s="2"/>
      <c r="P171" s="2"/>
      <c r="Q171" s="2"/>
      <c r="R171" s="2"/>
      <c r="S171" s="2"/>
      <c r="T171" s="2"/>
      <c r="U171" s="2"/>
      <c r="AA171" s="1"/>
    </row>
    <row r="172" spans="15:27" ht="15.75" customHeight="1" x14ac:dyDescent="0.25">
      <c r="O172" s="2"/>
      <c r="P172" s="2"/>
      <c r="Q172" s="2"/>
      <c r="R172" s="2"/>
      <c r="S172" s="2"/>
      <c r="T172" s="2"/>
      <c r="U172" s="2"/>
      <c r="AA172" s="1"/>
    </row>
    <row r="173" spans="15:27" ht="15.75" customHeight="1" x14ac:dyDescent="0.25">
      <c r="O173" s="2"/>
      <c r="P173" s="2"/>
      <c r="Q173" s="2"/>
      <c r="R173" s="2"/>
      <c r="S173" s="2"/>
      <c r="T173" s="2"/>
      <c r="U173" s="2"/>
      <c r="AA173" s="1"/>
    </row>
    <row r="174" spans="15:27" ht="15.75" customHeight="1" x14ac:dyDescent="0.25">
      <c r="O174" s="2"/>
      <c r="P174" s="2"/>
      <c r="Q174" s="2"/>
      <c r="R174" s="2"/>
      <c r="S174" s="2"/>
      <c r="T174" s="2"/>
      <c r="U174" s="2"/>
      <c r="AA174" s="1"/>
    </row>
    <row r="175" spans="15:27" ht="15.75" customHeight="1" x14ac:dyDescent="0.25">
      <c r="O175" s="2"/>
      <c r="P175" s="2"/>
      <c r="Q175" s="2"/>
      <c r="R175" s="2"/>
      <c r="S175" s="2"/>
      <c r="T175" s="2"/>
      <c r="U175" s="2"/>
      <c r="AA175" s="1"/>
    </row>
    <row r="176" spans="15:27" ht="15.75" customHeight="1" x14ac:dyDescent="0.25">
      <c r="O176" s="2"/>
      <c r="P176" s="2"/>
      <c r="Q176" s="2"/>
      <c r="R176" s="2"/>
      <c r="S176" s="2"/>
      <c r="T176" s="2"/>
      <c r="U176" s="2"/>
      <c r="AA176" s="1"/>
    </row>
    <row r="177" spans="15:27" ht="15.75" customHeight="1" x14ac:dyDescent="0.25">
      <c r="O177" s="2"/>
      <c r="P177" s="2"/>
      <c r="Q177" s="2"/>
      <c r="R177" s="2"/>
      <c r="S177" s="2"/>
      <c r="T177" s="2"/>
      <c r="U177" s="2"/>
      <c r="AA177" s="1"/>
    </row>
    <row r="178" spans="15:27" ht="15.75" customHeight="1" x14ac:dyDescent="0.25">
      <c r="O178" s="2"/>
      <c r="P178" s="2"/>
      <c r="Q178" s="2"/>
      <c r="R178" s="2"/>
      <c r="S178" s="2"/>
      <c r="T178" s="2"/>
      <c r="U178" s="2"/>
      <c r="AA178" s="1"/>
    </row>
    <row r="179" spans="15:27" ht="15.75" customHeight="1" x14ac:dyDescent="0.25">
      <c r="O179" s="2"/>
      <c r="P179" s="2"/>
      <c r="Q179" s="2"/>
      <c r="R179" s="2"/>
      <c r="S179" s="2"/>
      <c r="T179" s="2"/>
      <c r="U179" s="2"/>
      <c r="AA179" s="1"/>
    </row>
    <row r="180" spans="15:27" ht="15.75" customHeight="1" x14ac:dyDescent="0.25">
      <c r="O180" s="2"/>
      <c r="P180" s="2"/>
      <c r="Q180" s="2"/>
      <c r="R180" s="2"/>
      <c r="S180" s="2"/>
      <c r="T180" s="2"/>
      <c r="U180" s="2"/>
      <c r="AA180" s="1"/>
    </row>
    <row r="181" spans="15:27" ht="15.75" customHeight="1" x14ac:dyDescent="0.25">
      <c r="O181" s="2"/>
      <c r="P181" s="2"/>
      <c r="Q181" s="2"/>
      <c r="R181" s="2"/>
      <c r="S181" s="2"/>
      <c r="T181" s="2"/>
      <c r="U181" s="2"/>
      <c r="AA181" s="1"/>
    </row>
    <row r="182" spans="15:27" ht="15.75" customHeight="1" x14ac:dyDescent="0.25">
      <c r="O182" s="2"/>
      <c r="P182" s="2"/>
      <c r="Q182" s="2"/>
      <c r="R182" s="2"/>
      <c r="S182" s="2"/>
      <c r="T182" s="2"/>
      <c r="U182" s="2"/>
      <c r="AA182" s="1"/>
    </row>
    <row r="183" spans="15:27" ht="15.75" customHeight="1" x14ac:dyDescent="0.25">
      <c r="O183" s="2"/>
      <c r="P183" s="2"/>
      <c r="Q183" s="2"/>
      <c r="R183" s="2"/>
      <c r="S183" s="2"/>
      <c r="T183" s="2"/>
      <c r="U183" s="2"/>
      <c r="AA183" s="1"/>
    </row>
    <row r="184" spans="15:27" ht="15.75" customHeight="1" x14ac:dyDescent="0.25">
      <c r="O184" s="2"/>
      <c r="P184" s="2"/>
      <c r="Q184" s="2"/>
      <c r="R184" s="2"/>
      <c r="S184" s="2"/>
      <c r="T184" s="2"/>
      <c r="U184" s="2"/>
      <c r="AA184" s="1"/>
    </row>
    <row r="185" spans="15:27" ht="15.75" customHeight="1" x14ac:dyDescent="0.25">
      <c r="O185" s="2"/>
      <c r="P185" s="2"/>
      <c r="Q185" s="2"/>
      <c r="R185" s="2"/>
      <c r="S185" s="2"/>
      <c r="T185" s="2"/>
      <c r="U185" s="2"/>
      <c r="AA185" s="1"/>
    </row>
    <row r="186" spans="15:27" ht="15.75" customHeight="1" x14ac:dyDescent="0.25">
      <c r="O186" s="2"/>
      <c r="P186" s="2"/>
      <c r="Q186" s="2"/>
      <c r="R186" s="2"/>
      <c r="S186" s="2"/>
      <c r="T186" s="2"/>
      <c r="U186" s="2"/>
      <c r="AA186" s="1"/>
    </row>
    <row r="187" spans="15:27" ht="15.75" customHeight="1" x14ac:dyDescent="0.25">
      <c r="O187" s="2"/>
      <c r="P187" s="2"/>
      <c r="Q187" s="2"/>
      <c r="R187" s="2"/>
      <c r="S187" s="2"/>
      <c r="T187" s="2"/>
      <c r="U187" s="2"/>
      <c r="AA187" s="1"/>
    </row>
    <row r="188" spans="15:27" ht="15.75" customHeight="1" x14ac:dyDescent="0.25">
      <c r="O188" s="2"/>
      <c r="P188" s="2"/>
      <c r="Q188" s="2"/>
      <c r="R188" s="2"/>
      <c r="S188" s="2"/>
      <c r="T188" s="2"/>
      <c r="U188" s="2"/>
      <c r="AA188" s="1"/>
    </row>
    <row r="189" spans="15:27" ht="15.75" customHeight="1" x14ac:dyDescent="0.25">
      <c r="O189" s="2"/>
      <c r="P189" s="2"/>
      <c r="Q189" s="2"/>
      <c r="R189" s="2"/>
      <c r="S189" s="2"/>
      <c r="T189" s="2"/>
      <c r="U189" s="2"/>
      <c r="AA189" s="1"/>
    </row>
    <row r="190" spans="15:27" ht="15.75" customHeight="1" x14ac:dyDescent="0.25">
      <c r="O190" s="2"/>
      <c r="P190" s="2"/>
      <c r="Q190" s="2"/>
      <c r="R190" s="2"/>
      <c r="S190" s="2"/>
      <c r="T190" s="2"/>
      <c r="U190" s="2"/>
      <c r="AA190" s="1"/>
    </row>
    <row r="191" spans="15:27" ht="15.75" customHeight="1" x14ac:dyDescent="0.25">
      <c r="O191" s="2"/>
      <c r="P191" s="2"/>
      <c r="Q191" s="2"/>
      <c r="R191" s="2"/>
      <c r="S191" s="2"/>
      <c r="T191" s="2"/>
      <c r="U191" s="2"/>
      <c r="AA191" s="1"/>
    </row>
    <row r="192" spans="15:27" ht="15.75" customHeight="1" x14ac:dyDescent="0.25">
      <c r="O192" s="2"/>
      <c r="P192" s="2"/>
      <c r="Q192" s="2"/>
      <c r="R192" s="2"/>
      <c r="S192" s="2"/>
      <c r="T192" s="2"/>
      <c r="U192" s="2"/>
      <c r="AA192" s="1"/>
    </row>
    <row r="193" spans="15:27" ht="15.75" customHeight="1" x14ac:dyDescent="0.25">
      <c r="O193" s="2"/>
      <c r="P193" s="2"/>
      <c r="Q193" s="2"/>
      <c r="R193" s="2"/>
      <c r="S193" s="2"/>
      <c r="T193" s="2"/>
      <c r="U193" s="2"/>
      <c r="AA193" s="1"/>
    </row>
    <row r="194" spans="15:27" ht="15.75" customHeight="1" x14ac:dyDescent="0.25">
      <c r="O194" s="2"/>
      <c r="P194" s="2"/>
      <c r="Q194" s="2"/>
      <c r="R194" s="2"/>
      <c r="S194" s="2"/>
      <c r="T194" s="2"/>
      <c r="U194" s="2"/>
      <c r="AA194" s="1"/>
    </row>
    <row r="195" spans="15:27" ht="15.75" customHeight="1" x14ac:dyDescent="0.25">
      <c r="O195" s="2"/>
      <c r="P195" s="2"/>
      <c r="Q195" s="2"/>
      <c r="R195" s="2"/>
      <c r="S195" s="2"/>
      <c r="T195" s="2"/>
      <c r="U195" s="2"/>
      <c r="AA195" s="1"/>
    </row>
    <row r="196" spans="15:27" ht="15.75" customHeight="1" x14ac:dyDescent="0.25">
      <c r="O196" s="2"/>
      <c r="P196" s="2"/>
      <c r="Q196" s="2"/>
      <c r="R196" s="2"/>
      <c r="S196" s="2"/>
      <c r="T196" s="2"/>
      <c r="U196" s="2"/>
      <c r="AA196" s="1"/>
    </row>
    <row r="197" spans="15:27" ht="15.75" customHeight="1" x14ac:dyDescent="0.25">
      <c r="O197" s="2"/>
      <c r="P197" s="2"/>
      <c r="Q197" s="2"/>
      <c r="R197" s="2"/>
      <c r="S197" s="2"/>
      <c r="T197" s="2"/>
      <c r="U197" s="2"/>
      <c r="AA197" s="1"/>
    </row>
    <row r="198" spans="15:27" ht="15.75" customHeight="1" x14ac:dyDescent="0.25">
      <c r="O198" s="2"/>
      <c r="P198" s="2"/>
      <c r="Q198" s="2"/>
      <c r="R198" s="2"/>
      <c r="S198" s="2"/>
      <c r="T198" s="2"/>
      <c r="U198" s="2"/>
      <c r="AA198" s="1"/>
    </row>
    <row r="199" spans="15:27" ht="15.75" customHeight="1" x14ac:dyDescent="0.25">
      <c r="O199" s="2"/>
      <c r="P199" s="2"/>
      <c r="Q199" s="2"/>
      <c r="R199" s="2"/>
      <c r="S199" s="2"/>
      <c r="T199" s="2"/>
      <c r="U199" s="2"/>
      <c r="AA199" s="1"/>
    </row>
    <row r="200" spans="15:27" ht="15.75" customHeight="1" x14ac:dyDescent="0.25">
      <c r="O200" s="2"/>
      <c r="P200" s="2"/>
      <c r="Q200" s="2"/>
      <c r="R200" s="2"/>
      <c r="S200" s="2"/>
      <c r="T200" s="2"/>
      <c r="U200" s="2"/>
      <c r="AA200" s="1"/>
    </row>
    <row r="201" spans="15:27" ht="15.75" customHeight="1" x14ac:dyDescent="0.25">
      <c r="O201" s="2"/>
      <c r="P201" s="2"/>
      <c r="Q201" s="2"/>
      <c r="R201" s="2"/>
      <c r="S201" s="2"/>
      <c r="T201" s="2"/>
      <c r="U201" s="2"/>
      <c r="AA201" s="1"/>
    </row>
    <row r="202" spans="15:27" ht="15.75" customHeight="1" x14ac:dyDescent="0.25">
      <c r="O202" s="2"/>
      <c r="P202" s="2"/>
      <c r="Q202" s="2"/>
      <c r="R202" s="2"/>
      <c r="S202" s="2"/>
      <c r="T202" s="2"/>
      <c r="U202" s="2"/>
      <c r="AA202" s="1"/>
    </row>
    <row r="203" spans="15:27" ht="15.75" customHeight="1" x14ac:dyDescent="0.25">
      <c r="O203" s="2"/>
      <c r="P203" s="2"/>
      <c r="Q203" s="2"/>
      <c r="R203" s="2"/>
      <c r="S203" s="2"/>
      <c r="T203" s="2"/>
      <c r="U203" s="2"/>
      <c r="AA203" s="1"/>
    </row>
    <row r="204" spans="15:27" ht="15.75" customHeight="1" x14ac:dyDescent="0.25">
      <c r="O204" s="2"/>
      <c r="P204" s="2"/>
      <c r="Q204" s="2"/>
      <c r="R204" s="2"/>
      <c r="S204" s="2"/>
      <c r="T204" s="2"/>
      <c r="U204" s="2"/>
      <c r="AA204" s="1"/>
    </row>
    <row r="205" spans="15:27" ht="15.75" customHeight="1" x14ac:dyDescent="0.25">
      <c r="O205" s="2"/>
      <c r="P205" s="2"/>
      <c r="Q205" s="2"/>
      <c r="R205" s="2"/>
      <c r="S205" s="2"/>
      <c r="T205" s="2"/>
      <c r="U205" s="2"/>
      <c r="AA205" s="1"/>
    </row>
    <row r="206" spans="15:27" ht="15.75" customHeight="1" x14ac:dyDescent="0.25">
      <c r="O206" s="2"/>
      <c r="P206" s="2"/>
      <c r="Q206" s="2"/>
      <c r="R206" s="2"/>
      <c r="S206" s="2"/>
      <c r="T206" s="2"/>
      <c r="U206" s="2"/>
      <c r="AA206" s="1"/>
    </row>
    <row r="207" spans="15:27" ht="15.75" customHeight="1" x14ac:dyDescent="0.25">
      <c r="O207" s="2"/>
      <c r="P207" s="2"/>
      <c r="Q207" s="2"/>
      <c r="R207" s="2"/>
      <c r="S207" s="2"/>
      <c r="T207" s="2"/>
      <c r="U207" s="2"/>
      <c r="AA207" s="1"/>
    </row>
    <row r="208" spans="15:27" ht="15.75" customHeight="1" x14ac:dyDescent="0.25">
      <c r="O208" s="2"/>
      <c r="P208" s="2"/>
      <c r="Q208" s="2"/>
      <c r="R208" s="2"/>
      <c r="S208" s="2"/>
      <c r="T208" s="2"/>
      <c r="U208" s="2"/>
      <c r="AA208" s="1"/>
    </row>
    <row r="209" spans="15:27" ht="15.75" customHeight="1" x14ac:dyDescent="0.25">
      <c r="O209" s="2"/>
      <c r="P209" s="2"/>
      <c r="Q209" s="2"/>
      <c r="R209" s="2"/>
      <c r="S209" s="2"/>
      <c r="T209" s="2"/>
      <c r="U209" s="2"/>
      <c r="AA209" s="1"/>
    </row>
    <row r="210" spans="15:27" ht="15.75" customHeight="1" x14ac:dyDescent="0.25">
      <c r="O210" s="2"/>
      <c r="P210" s="2"/>
      <c r="Q210" s="2"/>
      <c r="R210" s="2"/>
      <c r="S210" s="2"/>
      <c r="T210" s="2"/>
      <c r="U210" s="2"/>
      <c r="AA210" s="1"/>
    </row>
    <row r="211" spans="15:27" ht="15.75" customHeight="1" x14ac:dyDescent="0.25">
      <c r="O211" s="2"/>
      <c r="P211" s="2"/>
      <c r="Q211" s="2"/>
      <c r="R211" s="2"/>
      <c r="S211" s="2"/>
      <c r="T211" s="2"/>
      <c r="U211" s="2"/>
      <c r="AA211" s="1"/>
    </row>
    <row r="212" spans="15:27" ht="15.75" customHeight="1" x14ac:dyDescent="0.25">
      <c r="O212" s="2"/>
      <c r="P212" s="2"/>
      <c r="Q212" s="2"/>
      <c r="R212" s="2"/>
      <c r="S212" s="2"/>
      <c r="T212" s="2"/>
      <c r="U212" s="2"/>
      <c r="AA212" s="1"/>
    </row>
    <row r="213" spans="15:27" ht="15.75" customHeight="1" x14ac:dyDescent="0.25">
      <c r="O213" s="2"/>
      <c r="P213" s="2"/>
      <c r="Q213" s="2"/>
      <c r="R213" s="2"/>
      <c r="S213" s="2"/>
      <c r="T213" s="2"/>
      <c r="U213" s="2"/>
      <c r="AA213" s="1"/>
    </row>
    <row r="214" spans="15:27" ht="15.75" customHeight="1" x14ac:dyDescent="0.25">
      <c r="O214" s="2"/>
      <c r="P214" s="2"/>
      <c r="Q214" s="2"/>
      <c r="R214" s="2"/>
      <c r="S214" s="2"/>
      <c r="T214" s="2"/>
      <c r="U214" s="2"/>
      <c r="AA214" s="1"/>
    </row>
    <row r="215" spans="15:27" ht="15.75" customHeight="1" x14ac:dyDescent="0.25">
      <c r="O215" s="2"/>
      <c r="P215" s="2"/>
      <c r="Q215" s="2"/>
      <c r="R215" s="2"/>
      <c r="S215" s="2"/>
      <c r="T215" s="2"/>
      <c r="U215" s="2"/>
      <c r="AA215" s="1"/>
    </row>
    <row r="216" spans="15:27" ht="15.75" customHeight="1" x14ac:dyDescent="0.25">
      <c r="O216" s="2"/>
      <c r="P216" s="2"/>
      <c r="Q216" s="2"/>
      <c r="R216" s="2"/>
      <c r="S216" s="2"/>
      <c r="T216" s="2"/>
      <c r="U216" s="2"/>
      <c r="AA216" s="1"/>
    </row>
    <row r="217" spans="15:27" ht="15.75" customHeight="1" x14ac:dyDescent="0.25">
      <c r="O217" s="2"/>
      <c r="P217" s="2"/>
      <c r="Q217" s="2"/>
      <c r="R217" s="2"/>
      <c r="S217" s="2"/>
      <c r="T217" s="2"/>
      <c r="U217" s="2"/>
      <c r="AA217" s="1"/>
    </row>
    <row r="218" spans="15:27" ht="15.75" customHeight="1" x14ac:dyDescent="0.25">
      <c r="O218" s="2"/>
      <c r="P218" s="2"/>
      <c r="Q218" s="2"/>
      <c r="R218" s="2"/>
      <c r="S218" s="2"/>
      <c r="T218" s="2"/>
      <c r="U218" s="2"/>
      <c r="AA218" s="1"/>
    </row>
    <row r="219" spans="15:27" ht="15.75" customHeight="1" x14ac:dyDescent="0.25">
      <c r="O219" s="2"/>
      <c r="P219" s="2"/>
      <c r="Q219" s="2"/>
      <c r="R219" s="2"/>
      <c r="S219" s="2"/>
      <c r="T219" s="2"/>
      <c r="U219" s="2"/>
      <c r="AA219" s="1"/>
    </row>
    <row r="220" spans="15:27" ht="15.75" customHeight="1" x14ac:dyDescent="0.25">
      <c r="O220" s="2"/>
      <c r="P220" s="2"/>
      <c r="Q220" s="2"/>
      <c r="R220" s="2"/>
      <c r="S220" s="2"/>
      <c r="T220" s="2"/>
      <c r="U220" s="2"/>
      <c r="AA220" s="1"/>
    </row>
    <row r="221" spans="15:27" ht="15.75" customHeight="1" x14ac:dyDescent="0.25">
      <c r="O221" s="2"/>
      <c r="P221" s="2"/>
      <c r="Q221" s="2"/>
      <c r="R221" s="2"/>
      <c r="S221" s="2"/>
      <c r="T221" s="2"/>
      <c r="U221" s="2"/>
      <c r="AA221" s="1"/>
    </row>
    <row r="222" spans="15:27" ht="15.75" customHeight="1" x14ac:dyDescent="0.25">
      <c r="O222" s="2"/>
      <c r="P222" s="2"/>
      <c r="Q222" s="2"/>
      <c r="R222" s="2"/>
      <c r="S222" s="2"/>
      <c r="T222" s="2"/>
      <c r="U222" s="2"/>
      <c r="AA222" s="1"/>
    </row>
    <row r="223" spans="15:27" ht="15.75" customHeight="1" x14ac:dyDescent="0.25">
      <c r="O223" s="2"/>
      <c r="P223" s="2"/>
      <c r="Q223" s="2"/>
      <c r="R223" s="2"/>
      <c r="S223" s="2"/>
      <c r="T223" s="2"/>
      <c r="U223" s="2"/>
      <c r="AA223" s="1"/>
    </row>
    <row r="224" spans="15:27" ht="15.75" customHeight="1" x14ac:dyDescent="0.25">
      <c r="O224" s="2"/>
      <c r="P224" s="2"/>
      <c r="Q224" s="2"/>
      <c r="R224" s="2"/>
      <c r="S224" s="2"/>
      <c r="T224" s="2"/>
      <c r="U224" s="2"/>
      <c r="AA224" s="1"/>
    </row>
    <row r="225" spans="15:27" ht="15.75" customHeight="1" x14ac:dyDescent="0.25">
      <c r="O225" s="2"/>
      <c r="P225" s="2"/>
      <c r="Q225" s="2"/>
      <c r="R225" s="2"/>
      <c r="S225" s="2"/>
      <c r="T225" s="2"/>
      <c r="U225" s="2"/>
      <c r="AA225" s="1"/>
    </row>
    <row r="226" spans="15:27" ht="15.75" customHeight="1" x14ac:dyDescent="0.25">
      <c r="O226" s="2"/>
      <c r="P226" s="2"/>
      <c r="Q226" s="2"/>
      <c r="R226" s="2"/>
      <c r="S226" s="2"/>
      <c r="T226" s="2"/>
      <c r="U226" s="2"/>
      <c r="AA226" s="1"/>
    </row>
    <row r="227" spans="15:27" ht="15.75" customHeight="1" x14ac:dyDescent="0.25">
      <c r="O227" s="2"/>
      <c r="P227" s="2"/>
      <c r="Q227" s="2"/>
      <c r="R227" s="2"/>
      <c r="S227" s="2"/>
      <c r="T227" s="2"/>
      <c r="U227" s="2"/>
      <c r="AA227" s="1"/>
    </row>
    <row r="228" spans="15:27" ht="15.75" customHeight="1" x14ac:dyDescent="0.25">
      <c r="O228" s="2"/>
      <c r="P228" s="2"/>
      <c r="Q228" s="2"/>
      <c r="R228" s="2"/>
      <c r="S228" s="2"/>
      <c r="T228" s="2"/>
      <c r="U228" s="2"/>
      <c r="AA228" s="1"/>
    </row>
    <row r="229" spans="15:27" ht="15.75" customHeight="1" x14ac:dyDescent="0.25">
      <c r="O229" s="2"/>
      <c r="P229" s="2"/>
      <c r="Q229" s="2"/>
      <c r="R229" s="2"/>
      <c r="S229" s="2"/>
      <c r="T229" s="2"/>
      <c r="U229" s="2"/>
      <c r="AA229" s="1"/>
    </row>
    <row r="230" spans="15:27" ht="15.75" customHeight="1" x14ac:dyDescent="0.25">
      <c r="O230" s="2"/>
      <c r="P230" s="2"/>
      <c r="Q230" s="2"/>
      <c r="R230" s="2"/>
      <c r="S230" s="2"/>
      <c r="T230" s="2"/>
      <c r="U230" s="2"/>
      <c r="AA230" s="1"/>
    </row>
    <row r="231" spans="15:27" ht="15.75" customHeight="1" x14ac:dyDescent="0.25">
      <c r="O231" s="2"/>
      <c r="P231" s="2"/>
      <c r="Q231" s="2"/>
      <c r="R231" s="2"/>
      <c r="S231" s="2"/>
      <c r="T231" s="2"/>
      <c r="U231" s="2"/>
      <c r="AA231" s="1"/>
    </row>
    <row r="232" spans="15:27" ht="15.75" customHeight="1" x14ac:dyDescent="0.25">
      <c r="O232" s="2"/>
      <c r="P232" s="2"/>
      <c r="Q232" s="2"/>
      <c r="R232" s="2"/>
      <c r="S232" s="2"/>
      <c r="T232" s="2"/>
      <c r="U232" s="2"/>
      <c r="AA232" s="1"/>
    </row>
    <row r="233" spans="15:27" ht="15.75" customHeight="1" x14ac:dyDescent="0.25">
      <c r="O233" s="2"/>
      <c r="P233" s="2"/>
      <c r="Q233" s="2"/>
      <c r="R233" s="2"/>
      <c r="S233" s="2"/>
      <c r="T233" s="2"/>
      <c r="U233" s="2"/>
      <c r="AA233" s="1"/>
    </row>
    <row r="234" spans="15:27" ht="15.75" customHeight="1" x14ac:dyDescent="0.25">
      <c r="O234" s="2"/>
      <c r="P234" s="2"/>
      <c r="Q234" s="2"/>
      <c r="R234" s="2"/>
      <c r="S234" s="2"/>
      <c r="T234" s="2"/>
      <c r="U234" s="2"/>
      <c r="AA234" s="1"/>
    </row>
    <row r="235" spans="15:27" ht="15.75" customHeight="1" x14ac:dyDescent="0.25">
      <c r="O235" s="2"/>
      <c r="P235" s="2"/>
      <c r="Q235" s="2"/>
      <c r="R235" s="2"/>
      <c r="S235" s="2"/>
      <c r="T235" s="2"/>
      <c r="U235" s="2"/>
      <c r="AA235" s="1"/>
    </row>
    <row r="236" spans="15:27" ht="15.75" customHeight="1" x14ac:dyDescent="0.25">
      <c r="O236" s="2"/>
      <c r="P236" s="2"/>
      <c r="Q236" s="2"/>
      <c r="R236" s="2"/>
      <c r="S236" s="2"/>
      <c r="T236" s="2"/>
      <c r="U236" s="2"/>
      <c r="AA236" s="1"/>
    </row>
    <row r="237" spans="15:27" ht="15.75" customHeight="1" x14ac:dyDescent="0.25">
      <c r="O237" s="2"/>
      <c r="P237" s="2"/>
      <c r="Q237" s="2"/>
      <c r="R237" s="2"/>
      <c r="S237" s="2"/>
      <c r="T237" s="2"/>
      <c r="U237" s="2"/>
      <c r="AA237" s="1"/>
    </row>
    <row r="238" spans="15:27" ht="15.75" customHeight="1" x14ac:dyDescent="0.25">
      <c r="O238" s="2"/>
      <c r="P238" s="2"/>
      <c r="Q238" s="2"/>
      <c r="R238" s="2"/>
      <c r="S238" s="2"/>
      <c r="T238" s="2"/>
      <c r="U238" s="2"/>
      <c r="AA238" s="1"/>
    </row>
    <row r="239" spans="15:27" ht="15.75" customHeight="1" x14ac:dyDescent="0.25">
      <c r="O239" s="2"/>
      <c r="P239" s="2"/>
      <c r="Q239" s="2"/>
      <c r="R239" s="2"/>
      <c r="S239" s="2"/>
      <c r="T239" s="2"/>
      <c r="U239" s="2"/>
      <c r="AA239" s="1"/>
    </row>
    <row r="240" spans="15:27" ht="15.75" customHeight="1" x14ac:dyDescent="0.25">
      <c r="O240" s="2"/>
      <c r="P240" s="2"/>
      <c r="Q240" s="2"/>
      <c r="R240" s="2"/>
      <c r="S240" s="2"/>
      <c r="T240" s="2"/>
      <c r="U240" s="2"/>
      <c r="AA240" s="1"/>
    </row>
    <row r="241" spans="15:27" ht="15.75" customHeight="1" x14ac:dyDescent="0.25">
      <c r="O241" s="2"/>
      <c r="P241" s="2"/>
      <c r="Q241" s="2"/>
      <c r="R241" s="2"/>
      <c r="S241" s="2"/>
      <c r="T241" s="2"/>
      <c r="U241" s="2"/>
      <c r="AA241" s="1"/>
    </row>
    <row r="242" spans="15:27" ht="15.75" customHeight="1" x14ac:dyDescent="0.25">
      <c r="O242" s="2"/>
      <c r="P242" s="2"/>
      <c r="Q242" s="2"/>
      <c r="R242" s="2"/>
      <c r="S242" s="2"/>
      <c r="T242" s="2"/>
      <c r="U242" s="2"/>
      <c r="AA242" s="1"/>
    </row>
    <row r="243" spans="15:27" ht="15.75" customHeight="1" x14ac:dyDescent="0.25">
      <c r="O243" s="2"/>
      <c r="P243" s="2"/>
      <c r="Q243" s="2"/>
      <c r="R243" s="2"/>
      <c r="S243" s="2"/>
      <c r="T243" s="2"/>
      <c r="U243" s="2"/>
      <c r="AA243" s="1"/>
    </row>
    <row r="244" spans="15:27" ht="15.75" customHeight="1" x14ac:dyDescent="0.25">
      <c r="O244" s="2"/>
      <c r="P244" s="2"/>
      <c r="Q244" s="2"/>
      <c r="R244" s="2"/>
      <c r="S244" s="2"/>
      <c r="T244" s="2"/>
      <c r="U244" s="2"/>
      <c r="AA244" s="1"/>
    </row>
    <row r="245" spans="15:27" ht="15.75" customHeight="1" x14ac:dyDescent="0.25">
      <c r="O245" s="2"/>
      <c r="P245" s="2"/>
      <c r="Q245" s="2"/>
      <c r="R245" s="2"/>
      <c r="S245" s="2"/>
      <c r="T245" s="2"/>
      <c r="U245" s="2"/>
      <c r="AA245" s="1"/>
    </row>
    <row r="246" spans="15:27" ht="15.75" customHeight="1" x14ac:dyDescent="0.25">
      <c r="O246" s="2"/>
      <c r="P246" s="2"/>
      <c r="Q246" s="2"/>
      <c r="R246" s="2"/>
      <c r="S246" s="2"/>
      <c r="T246" s="2"/>
      <c r="U246" s="2"/>
      <c r="AA246" s="1"/>
    </row>
    <row r="247" spans="15:27" ht="15.75" customHeight="1" x14ac:dyDescent="0.25">
      <c r="O247" s="2"/>
      <c r="P247" s="2"/>
      <c r="Q247" s="2"/>
      <c r="R247" s="2"/>
      <c r="S247" s="2"/>
      <c r="T247" s="2"/>
      <c r="U247" s="2"/>
      <c r="AA247" s="1"/>
    </row>
    <row r="248" spans="15:27" ht="15.75" customHeight="1" x14ac:dyDescent="0.25">
      <c r="O248" s="2"/>
      <c r="P248" s="2"/>
      <c r="Q248" s="2"/>
      <c r="R248" s="2"/>
      <c r="S248" s="2"/>
      <c r="T248" s="2"/>
      <c r="U248" s="2"/>
      <c r="AA248" s="1"/>
    </row>
    <row r="249" spans="15:27" ht="15.75" customHeight="1" x14ac:dyDescent="0.25">
      <c r="O249" s="2"/>
      <c r="P249" s="2"/>
      <c r="Q249" s="2"/>
      <c r="R249" s="2"/>
      <c r="S249" s="2"/>
      <c r="T249" s="2"/>
      <c r="U249" s="2"/>
      <c r="AA249" s="1"/>
    </row>
    <row r="250" spans="15:27" ht="15.75" customHeight="1" x14ac:dyDescent="0.25">
      <c r="O250" s="2"/>
      <c r="P250" s="2"/>
      <c r="Q250" s="2"/>
      <c r="R250" s="2"/>
      <c r="S250" s="2"/>
      <c r="T250" s="2"/>
      <c r="U250" s="2"/>
      <c r="AA250" s="1"/>
    </row>
    <row r="251" spans="15:27" ht="15.75" customHeight="1" x14ac:dyDescent="0.25">
      <c r="O251" s="2"/>
      <c r="P251" s="2"/>
      <c r="Q251" s="2"/>
      <c r="R251" s="2"/>
      <c r="S251" s="2"/>
      <c r="T251" s="2"/>
      <c r="U251" s="2"/>
      <c r="AA251" s="1"/>
    </row>
    <row r="252" spans="15:27" ht="15.75" customHeight="1" x14ac:dyDescent="0.25">
      <c r="O252" s="2"/>
      <c r="P252" s="2"/>
      <c r="Q252" s="2"/>
      <c r="R252" s="2"/>
      <c r="S252" s="2"/>
      <c r="T252" s="2"/>
      <c r="U252" s="2"/>
      <c r="AA252" s="1"/>
    </row>
    <row r="253" spans="15:27" ht="15.75" customHeight="1" x14ac:dyDescent="0.25">
      <c r="O253" s="2"/>
      <c r="P253" s="2"/>
      <c r="Q253" s="2"/>
      <c r="R253" s="2"/>
      <c r="S253" s="2"/>
      <c r="T253" s="2"/>
      <c r="U253" s="2"/>
      <c r="AA253" s="1"/>
    </row>
    <row r="254" spans="15:27" ht="15.75" customHeight="1" x14ac:dyDescent="0.25">
      <c r="O254" s="2"/>
      <c r="P254" s="2"/>
      <c r="Q254" s="2"/>
      <c r="R254" s="2"/>
      <c r="S254" s="2"/>
      <c r="T254" s="2"/>
      <c r="U254" s="2"/>
      <c r="AA254" s="1"/>
    </row>
    <row r="255" spans="15:27" ht="15.75" customHeight="1" x14ac:dyDescent="0.25">
      <c r="O255" s="2"/>
      <c r="P255" s="2"/>
      <c r="Q255" s="2"/>
      <c r="R255" s="2"/>
      <c r="S255" s="2"/>
      <c r="T255" s="2"/>
      <c r="U255" s="2"/>
      <c r="AA255" s="1"/>
    </row>
    <row r="256" spans="15:27" ht="15.75" customHeight="1" x14ac:dyDescent="0.25">
      <c r="O256" s="2"/>
      <c r="P256" s="2"/>
      <c r="Q256" s="2"/>
      <c r="R256" s="2"/>
      <c r="S256" s="2"/>
      <c r="T256" s="2"/>
      <c r="U256" s="2"/>
      <c r="AA256" s="1"/>
    </row>
    <row r="257" spans="15:27" ht="15.75" customHeight="1" x14ac:dyDescent="0.25">
      <c r="O257" s="2"/>
      <c r="P257" s="2"/>
      <c r="Q257" s="2"/>
      <c r="R257" s="2"/>
      <c r="S257" s="2"/>
      <c r="T257" s="2"/>
      <c r="U257" s="2"/>
      <c r="AA257" s="1"/>
    </row>
    <row r="258" spans="15:27" ht="15.75" customHeight="1" x14ac:dyDescent="0.25">
      <c r="O258" s="2"/>
      <c r="P258" s="2"/>
      <c r="Q258" s="2"/>
      <c r="R258" s="2"/>
      <c r="S258" s="2"/>
      <c r="T258" s="2"/>
      <c r="U258" s="2"/>
      <c r="AA258" s="1"/>
    </row>
    <row r="259" spans="15:27" ht="15.75" customHeight="1" x14ac:dyDescent="0.25">
      <c r="O259" s="2"/>
      <c r="P259" s="2"/>
      <c r="Q259" s="2"/>
      <c r="R259" s="2"/>
      <c r="S259" s="2"/>
      <c r="T259" s="2"/>
      <c r="U259" s="2"/>
      <c r="AA259" s="1"/>
    </row>
    <row r="260" spans="15:27" ht="15.75" customHeight="1" x14ac:dyDescent="0.25">
      <c r="O260" s="2"/>
      <c r="P260" s="2"/>
      <c r="Q260" s="2"/>
      <c r="R260" s="2"/>
      <c r="S260" s="2"/>
      <c r="T260" s="2"/>
      <c r="U260" s="2"/>
      <c r="AA260" s="1"/>
    </row>
    <row r="261" spans="15:27" ht="15.75" customHeight="1" x14ac:dyDescent="0.25">
      <c r="O261" s="2"/>
      <c r="P261" s="2"/>
      <c r="Q261" s="2"/>
      <c r="R261" s="2"/>
      <c r="S261" s="2"/>
      <c r="T261" s="2"/>
      <c r="U261" s="2"/>
      <c r="AA261" s="1"/>
    </row>
    <row r="262" spans="15:27" ht="15.75" customHeight="1" x14ac:dyDescent="0.25">
      <c r="O262" s="2"/>
      <c r="P262" s="2"/>
      <c r="Q262" s="2"/>
      <c r="R262" s="2"/>
      <c r="S262" s="2"/>
      <c r="T262" s="2"/>
      <c r="U262" s="2"/>
      <c r="AA262" s="1"/>
    </row>
    <row r="263" spans="15:27" ht="15.75" customHeight="1" x14ac:dyDescent="0.25">
      <c r="O263" s="2"/>
      <c r="P263" s="2"/>
      <c r="Q263" s="2"/>
      <c r="R263" s="2"/>
      <c r="S263" s="2"/>
      <c r="T263" s="2"/>
      <c r="U263" s="2"/>
      <c r="AA263" s="1"/>
    </row>
    <row r="264" spans="15:27" ht="15.75" customHeight="1" x14ac:dyDescent="0.25">
      <c r="O264" s="2"/>
      <c r="P264" s="2"/>
      <c r="Q264" s="2"/>
      <c r="R264" s="2"/>
      <c r="S264" s="2"/>
      <c r="T264" s="2"/>
      <c r="U264" s="2"/>
      <c r="AA264" s="1"/>
    </row>
    <row r="265" spans="15:27" ht="15.75" customHeight="1" x14ac:dyDescent="0.25">
      <c r="O265" s="2"/>
      <c r="P265" s="2"/>
      <c r="Q265" s="2"/>
      <c r="R265" s="2"/>
      <c r="S265" s="2"/>
      <c r="T265" s="2"/>
      <c r="U265" s="2"/>
      <c r="AA265" s="1"/>
    </row>
    <row r="266" spans="15:27" ht="15.75" customHeight="1" x14ac:dyDescent="0.25">
      <c r="O266" s="2"/>
      <c r="P266" s="2"/>
      <c r="Q266" s="2"/>
      <c r="R266" s="2"/>
      <c r="S266" s="2"/>
      <c r="T266" s="2"/>
      <c r="U266" s="2"/>
      <c r="AA266" s="1"/>
    </row>
    <row r="267" spans="15:27" ht="15.75" customHeight="1" x14ac:dyDescent="0.25">
      <c r="O267" s="2"/>
      <c r="P267" s="2"/>
      <c r="Q267" s="2"/>
      <c r="R267" s="2"/>
      <c r="S267" s="2"/>
      <c r="T267" s="2"/>
      <c r="U267" s="2"/>
      <c r="AA267" s="1"/>
    </row>
    <row r="268" spans="15:27" ht="15.75" customHeight="1" x14ac:dyDescent="0.25">
      <c r="O268" s="2"/>
      <c r="P268" s="2"/>
      <c r="Q268" s="2"/>
      <c r="R268" s="2"/>
      <c r="S268" s="2"/>
      <c r="T268" s="2"/>
      <c r="U268" s="2"/>
      <c r="AA268" s="1"/>
    </row>
    <row r="269" spans="15:27" ht="15.75" customHeight="1" x14ac:dyDescent="0.25">
      <c r="O269" s="2"/>
      <c r="P269" s="2"/>
      <c r="Q269" s="2"/>
      <c r="R269" s="2"/>
      <c r="S269" s="2"/>
      <c r="T269" s="2"/>
      <c r="U269" s="2"/>
      <c r="AA269" s="1"/>
    </row>
    <row r="270" spans="15:27" ht="15.75" customHeight="1" x14ac:dyDescent="0.25">
      <c r="O270" s="2"/>
      <c r="P270" s="2"/>
      <c r="Q270" s="2"/>
      <c r="R270" s="2"/>
      <c r="S270" s="2"/>
      <c r="T270" s="2"/>
      <c r="U270" s="2"/>
      <c r="AA270" s="1"/>
    </row>
    <row r="271" spans="15:27" ht="15.75" customHeight="1" x14ac:dyDescent="0.25">
      <c r="O271" s="2"/>
      <c r="P271" s="2"/>
      <c r="Q271" s="2"/>
      <c r="R271" s="2"/>
      <c r="S271" s="2"/>
      <c r="T271" s="2"/>
      <c r="U271" s="2"/>
      <c r="AA271" s="1"/>
    </row>
    <row r="272" spans="15:27" ht="15.75" customHeight="1" x14ac:dyDescent="0.25">
      <c r="O272" s="2"/>
      <c r="P272" s="2"/>
      <c r="Q272" s="2"/>
      <c r="R272" s="2"/>
      <c r="S272" s="2"/>
      <c r="T272" s="2"/>
      <c r="U272" s="2"/>
      <c r="AA272" s="1"/>
    </row>
    <row r="273" spans="15:27" ht="15.75" customHeight="1" x14ac:dyDescent="0.25">
      <c r="O273" s="2"/>
      <c r="P273" s="2"/>
      <c r="Q273" s="2"/>
      <c r="R273" s="2"/>
      <c r="S273" s="2"/>
      <c r="T273" s="2"/>
      <c r="U273" s="2"/>
      <c r="AA273" s="1"/>
    </row>
    <row r="274" spans="15:27" ht="15.75" customHeight="1" x14ac:dyDescent="0.25">
      <c r="O274" s="2"/>
      <c r="P274" s="2"/>
      <c r="Q274" s="2"/>
      <c r="R274" s="2"/>
      <c r="S274" s="2"/>
      <c r="T274" s="2"/>
      <c r="U274" s="2"/>
      <c r="AA274" s="1"/>
    </row>
    <row r="275" spans="15:27" ht="15.75" customHeight="1" x14ac:dyDescent="0.25">
      <c r="O275" s="2"/>
      <c r="P275" s="2"/>
      <c r="Q275" s="2"/>
      <c r="R275" s="2"/>
      <c r="S275" s="2"/>
      <c r="T275" s="2"/>
      <c r="U275" s="2"/>
      <c r="AA275" s="1"/>
    </row>
    <row r="276" spans="15:27" ht="15.75" customHeight="1" x14ac:dyDescent="0.25">
      <c r="O276" s="2"/>
      <c r="P276" s="2"/>
      <c r="Q276" s="2"/>
      <c r="R276" s="2"/>
      <c r="S276" s="2"/>
      <c r="T276" s="2"/>
      <c r="U276" s="2"/>
      <c r="AA276" s="1"/>
    </row>
    <row r="277" spans="15:27" ht="15.75" customHeight="1" x14ac:dyDescent="0.25">
      <c r="O277" s="2"/>
      <c r="P277" s="2"/>
      <c r="Q277" s="2"/>
      <c r="R277" s="2"/>
      <c r="S277" s="2"/>
      <c r="T277" s="2"/>
      <c r="U277" s="2"/>
      <c r="AA277" s="1"/>
    </row>
    <row r="278" spans="15:27" ht="15.75" customHeight="1" x14ac:dyDescent="0.25">
      <c r="O278" s="2"/>
      <c r="P278" s="2"/>
      <c r="Q278" s="2"/>
      <c r="R278" s="2"/>
      <c r="S278" s="2"/>
      <c r="T278" s="2"/>
      <c r="U278" s="2"/>
      <c r="AA278" s="1"/>
    </row>
    <row r="279" spans="15:27" ht="15.75" customHeight="1" x14ac:dyDescent="0.25">
      <c r="O279" s="2"/>
      <c r="P279" s="2"/>
      <c r="Q279" s="2"/>
      <c r="R279" s="2"/>
      <c r="S279" s="2"/>
      <c r="T279" s="2"/>
      <c r="U279" s="2"/>
      <c r="AA279" s="1"/>
    </row>
    <row r="280" spans="15:27" ht="15.75" customHeight="1" x14ac:dyDescent="0.25">
      <c r="O280" s="2"/>
      <c r="P280" s="2"/>
      <c r="Q280" s="2"/>
      <c r="R280" s="2"/>
      <c r="S280" s="2"/>
      <c r="T280" s="2"/>
      <c r="U280" s="2"/>
      <c r="AA280" s="1"/>
    </row>
    <row r="281" spans="15:27" ht="15.75" customHeight="1" x14ac:dyDescent="0.25">
      <c r="O281" s="2"/>
      <c r="P281" s="2"/>
      <c r="Q281" s="2"/>
      <c r="R281" s="2"/>
      <c r="S281" s="2"/>
      <c r="T281" s="2"/>
      <c r="U281" s="2"/>
      <c r="AA281" s="1"/>
    </row>
    <row r="282" spans="15:27" ht="15.75" customHeight="1" x14ac:dyDescent="0.25">
      <c r="O282" s="2"/>
      <c r="P282" s="2"/>
      <c r="Q282" s="2"/>
      <c r="R282" s="2"/>
      <c r="S282" s="2"/>
      <c r="T282" s="2"/>
      <c r="U282" s="2"/>
      <c r="AA282" s="1"/>
    </row>
    <row r="283" spans="15:27" ht="15.75" customHeight="1" x14ac:dyDescent="0.25">
      <c r="O283" s="2"/>
      <c r="P283" s="2"/>
      <c r="Q283" s="2"/>
      <c r="R283" s="2"/>
      <c r="S283" s="2"/>
      <c r="T283" s="2"/>
      <c r="U283" s="2"/>
      <c r="AA283" s="1"/>
    </row>
    <row r="284" spans="15:27" ht="15.75" customHeight="1" x14ac:dyDescent="0.25">
      <c r="O284" s="2"/>
      <c r="P284" s="2"/>
      <c r="Q284" s="2"/>
      <c r="R284" s="2"/>
      <c r="S284" s="2"/>
      <c r="T284" s="2"/>
      <c r="U284" s="2"/>
      <c r="AA284" s="1"/>
    </row>
    <row r="285" spans="15:27" ht="15.75" customHeight="1" x14ac:dyDescent="0.25">
      <c r="O285" s="2"/>
      <c r="P285" s="2"/>
      <c r="Q285" s="2"/>
      <c r="R285" s="2"/>
      <c r="S285" s="2"/>
      <c r="T285" s="2"/>
      <c r="U285" s="2"/>
      <c r="AA285" s="1"/>
    </row>
    <row r="286" spans="15:27" ht="15.75" customHeight="1" x14ac:dyDescent="0.25">
      <c r="O286" s="2"/>
      <c r="P286" s="2"/>
      <c r="Q286" s="2"/>
      <c r="R286" s="2"/>
      <c r="S286" s="2"/>
      <c r="T286" s="2"/>
      <c r="U286" s="2"/>
      <c r="AA286" s="1"/>
    </row>
    <row r="287" spans="15:27" ht="15.75" customHeight="1" x14ac:dyDescent="0.25">
      <c r="O287" s="2"/>
      <c r="P287" s="2"/>
      <c r="Q287" s="2"/>
      <c r="R287" s="2"/>
      <c r="S287" s="2"/>
      <c r="T287" s="2"/>
      <c r="U287" s="2"/>
      <c r="AA287" s="1"/>
    </row>
    <row r="288" spans="15:27" ht="15.75" customHeight="1" x14ac:dyDescent="0.25">
      <c r="O288" s="2"/>
      <c r="P288" s="2"/>
      <c r="Q288" s="2"/>
      <c r="R288" s="2"/>
      <c r="S288" s="2"/>
      <c r="T288" s="2"/>
      <c r="U288" s="2"/>
      <c r="AA288" s="1"/>
    </row>
    <row r="289" spans="15:27" ht="15.75" customHeight="1" x14ac:dyDescent="0.25">
      <c r="O289" s="2"/>
      <c r="P289" s="2"/>
      <c r="Q289" s="2"/>
      <c r="R289" s="2"/>
      <c r="S289" s="2"/>
      <c r="T289" s="2"/>
      <c r="U289" s="2"/>
      <c r="AA289" s="1"/>
    </row>
    <row r="290" spans="15:27" ht="15.75" customHeight="1" x14ac:dyDescent="0.25">
      <c r="O290" s="2"/>
      <c r="P290" s="2"/>
      <c r="Q290" s="2"/>
      <c r="R290" s="2"/>
      <c r="S290" s="2"/>
      <c r="T290" s="2"/>
      <c r="U290" s="2"/>
      <c r="AA290" s="1"/>
    </row>
    <row r="291" spans="15:27" ht="15.75" customHeight="1" x14ac:dyDescent="0.25">
      <c r="O291" s="2"/>
      <c r="P291" s="2"/>
      <c r="Q291" s="2"/>
      <c r="R291" s="2"/>
      <c r="S291" s="2"/>
      <c r="T291" s="2"/>
      <c r="U291" s="2"/>
      <c r="AA291" s="1"/>
    </row>
    <row r="292" spans="15:27" ht="15.75" customHeight="1" x14ac:dyDescent="0.25">
      <c r="O292" s="2"/>
      <c r="P292" s="2"/>
      <c r="Q292" s="2"/>
      <c r="R292" s="2"/>
      <c r="S292" s="2"/>
      <c r="T292" s="2"/>
      <c r="U292" s="2"/>
      <c r="AA292" s="1"/>
    </row>
    <row r="293" spans="15:27" ht="15.75" customHeight="1" x14ac:dyDescent="0.25">
      <c r="O293" s="2"/>
      <c r="P293" s="2"/>
      <c r="Q293" s="2"/>
      <c r="R293" s="2"/>
      <c r="S293" s="2"/>
      <c r="T293" s="2"/>
      <c r="U293" s="2"/>
      <c r="AA293" s="1"/>
    </row>
    <row r="294" spans="15:27" ht="15.75" customHeight="1" x14ac:dyDescent="0.25">
      <c r="O294" s="2"/>
      <c r="P294" s="2"/>
      <c r="Q294" s="2"/>
      <c r="R294" s="2"/>
      <c r="S294" s="2"/>
      <c r="T294" s="2"/>
      <c r="U294" s="2"/>
      <c r="AA294" s="1"/>
    </row>
    <row r="295" spans="15:27" ht="15.75" customHeight="1" x14ac:dyDescent="0.25">
      <c r="O295" s="2"/>
      <c r="P295" s="2"/>
      <c r="Q295" s="2"/>
      <c r="R295" s="2"/>
      <c r="S295" s="2"/>
      <c r="T295" s="2"/>
      <c r="U295" s="2"/>
      <c r="AA295" s="1"/>
    </row>
    <row r="296" spans="15:27" ht="15.75" customHeight="1" x14ac:dyDescent="0.25">
      <c r="O296" s="2"/>
      <c r="P296" s="2"/>
      <c r="Q296" s="2"/>
      <c r="R296" s="2"/>
      <c r="S296" s="2"/>
      <c r="T296" s="2"/>
      <c r="U296" s="2"/>
      <c r="AA296" s="1"/>
    </row>
    <row r="297" spans="15:27" ht="15.75" customHeight="1" x14ac:dyDescent="0.25">
      <c r="O297" s="2"/>
      <c r="P297" s="2"/>
      <c r="Q297" s="2"/>
      <c r="R297" s="2"/>
      <c r="S297" s="2"/>
      <c r="T297" s="2"/>
      <c r="U297" s="2"/>
      <c r="AA297" s="1"/>
    </row>
    <row r="298" spans="15:27" ht="15.75" customHeight="1" x14ac:dyDescent="0.25">
      <c r="O298" s="2"/>
      <c r="P298" s="2"/>
      <c r="Q298" s="2"/>
      <c r="R298" s="2"/>
      <c r="S298" s="2"/>
      <c r="T298" s="2"/>
      <c r="U298" s="2"/>
      <c r="AA298" s="1"/>
    </row>
    <row r="299" spans="15:27" ht="15.75" customHeight="1" x14ac:dyDescent="0.25">
      <c r="O299" s="2"/>
      <c r="P299" s="2"/>
      <c r="Q299" s="2"/>
      <c r="R299" s="2"/>
      <c r="S299" s="2"/>
      <c r="T299" s="2"/>
      <c r="U299" s="2"/>
      <c r="AA299" s="1"/>
    </row>
    <row r="300" spans="15:27" ht="15.75" customHeight="1" x14ac:dyDescent="0.25">
      <c r="O300" s="2"/>
      <c r="P300" s="2"/>
      <c r="Q300" s="2"/>
      <c r="R300" s="2"/>
      <c r="S300" s="2"/>
      <c r="T300" s="2"/>
      <c r="U300" s="2"/>
      <c r="AA300" s="1"/>
    </row>
    <row r="301" spans="15:27" ht="15.75" customHeight="1" x14ac:dyDescent="0.25">
      <c r="O301" s="2"/>
      <c r="P301" s="2"/>
      <c r="Q301" s="2"/>
      <c r="R301" s="2"/>
      <c r="S301" s="2"/>
      <c r="T301" s="2"/>
      <c r="U301" s="2"/>
      <c r="AA301" s="1"/>
    </row>
    <row r="302" spans="15:27" ht="15.75" customHeight="1" x14ac:dyDescent="0.25">
      <c r="O302" s="2"/>
      <c r="P302" s="2"/>
      <c r="Q302" s="2"/>
      <c r="R302" s="2"/>
      <c r="S302" s="2"/>
      <c r="T302" s="2"/>
      <c r="U302" s="2"/>
      <c r="AA302" s="1"/>
    </row>
    <row r="303" spans="15:27" ht="15.75" customHeight="1" x14ac:dyDescent="0.25">
      <c r="O303" s="2"/>
      <c r="P303" s="2"/>
      <c r="Q303" s="2"/>
      <c r="R303" s="2"/>
      <c r="S303" s="2"/>
      <c r="T303" s="2"/>
      <c r="U303" s="2"/>
      <c r="AA303" s="1"/>
    </row>
    <row r="304" spans="15:27" ht="15.75" customHeight="1" x14ac:dyDescent="0.25">
      <c r="O304" s="2"/>
      <c r="P304" s="2"/>
      <c r="Q304" s="2"/>
      <c r="R304" s="2"/>
      <c r="S304" s="2"/>
      <c r="T304" s="2"/>
      <c r="U304" s="2"/>
      <c r="AA304" s="1"/>
    </row>
    <row r="305" spans="15:27" ht="15.75" customHeight="1" x14ac:dyDescent="0.25">
      <c r="O305" s="2"/>
      <c r="P305" s="2"/>
      <c r="Q305" s="2"/>
      <c r="R305" s="2"/>
      <c r="S305" s="2"/>
      <c r="T305" s="2"/>
      <c r="U305" s="2"/>
      <c r="AA305" s="1"/>
    </row>
    <row r="306" spans="15:27" ht="15.75" customHeight="1" x14ac:dyDescent="0.25">
      <c r="O306" s="2"/>
      <c r="P306" s="2"/>
      <c r="Q306" s="2"/>
      <c r="R306" s="2"/>
      <c r="S306" s="2"/>
      <c r="T306" s="2"/>
      <c r="U306" s="2"/>
      <c r="AA306" s="1"/>
    </row>
    <row r="307" spans="15:27" ht="15.75" customHeight="1" x14ac:dyDescent="0.25">
      <c r="O307" s="2"/>
      <c r="P307" s="2"/>
      <c r="Q307" s="2"/>
      <c r="R307" s="2"/>
      <c r="S307" s="2"/>
      <c r="T307" s="2"/>
      <c r="U307" s="2"/>
      <c r="AA307" s="1"/>
    </row>
    <row r="308" spans="15:27" ht="15.75" customHeight="1" x14ac:dyDescent="0.25">
      <c r="O308" s="2"/>
      <c r="P308" s="2"/>
      <c r="Q308" s="2"/>
      <c r="R308" s="2"/>
      <c r="S308" s="2"/>
      <c r="T308" s="2"/>
      <c r="U308" s="2"/>
      <c r="AA308" s="1"/>
    </row>
    <row r="309" spans="15:27" ht="15.75" customHeight="1" x14ac:dyDescent="0.25">
      <c r="O309" s="2"/>
      <c r="P309" s="2"/>
      <c r="Q309" s="2"/>
      <c r="R309" s="2"/>
      <c r="S309" s="2"/>
      <c r="T309" s="2"/>
      <c r="U309" s="2"/>
      <c r="AA309" s="1"/>
    </row>
    <row r="310" spans="15:27" ht="15.75" customHeight="1" x14ac:dyDescent="0.25">
      <c r="O310" s="2"/>
      <c r="P310" s="2"/>
      <c r="Q310" s="2"/>
      <c r="R310" s="2"/>
      <c r="S310" s="2"/>
      <c r="T310" s="2"/>
      <c r="U310" s="2"/>
      <c r="AA310" s="1"/>
    </row>
    <row r="311" spans="15:27" ht="15.75" customHeight="1" x14ac:dyDescent="0.25">
      <c r="O311" s="2"/>
      <c r="P311" s="2"/>
      <c r="Q311" s="2"/>
      <c r="R311" s="2"/>
      <c r="S311" s="2"/>
      <c r="T311" s="2"/>
      <c r="U311" s="2"/>
      <c r="AA311" s="1"/>
    </row>
    <row r="312" spans="15:27" ht="15.75" customHeight="1" x14ac:dyDescent="0.25">
      <c r="O312" s="2"/>
      <c r="P312" s="2"/>
      <c r="Q312" s="2"/>
      <c r="R312" s="2"/>
      <c r="S312" s="2"/>
      <c r="T312" s="2"/>
      <c r="U312" s="2"/>
      <c r="AA312" s="1"/>
    </row>
    <row r="313" spans="15:27" ht="15.75" customHeight="1" x14ac:dyDescent="0.25">
      <c r="O313" s="2"/>
      <c r="P313" s="2"/>
      <c r="Q313" s="2"/>
      <c r="R313" s="2"/>
      <c r="S313" s="2"/>
      <c r="T313" s="2"/>
      <c r="U313" s="2"/>
      <c r="AA313" s="1"/>
    </row>
    <row r="314" spans="15:27" ht="15.75" customHeight="1" x14ac:dyDescent="0.25">
      <c r="O314" s="2"/>
      <c r="P314" s="2"/>
      <c r="Q314" s="2"/>
      <c r="R314" s="2"/>
      <c r="S314" s="2"/>
      <c r="T314" s="2"/>
      <c r="U314" s="2"/>
      <c r="AA314" s="1"/>
    </row>
    <row r="315" spans="15:27" ht="15.75" customHeight="1" x14ac:dyDescent="0.25">
      <c r="O315" s="2"/>
      <c r="P315" s="2"/>
      <c r="Q315" s="2"/>
      <c r="R315" s="2"/>
      <c r="S315" s="2"/>
      <c r="T315" s="2"/>
      <c r="U315" s="2"/>
      <c r="AA315" s="1"/>
    </row>
    <row r="316" spans="15:27" ht="15.75" customHeight="1" x14ac:dyDescent="0.25">
      <c r="O316" s="2"/>
      <c r="P316" s="2"/>
      <c r="Q316" s="2"/>
      <c r="R316" s="2"/>
      <c r="S316" s="2"/>
      <c r="T316" s="2"/>
      <c r="U316" s="2"/>
      <c r="AA316" s="1"/>
    </row>
    <row r="317" spans="15:27" ht="15.75" customHeight="1" x14ac:dyDescent="0.25">
      <c r="O317" s="2"/>
      <c r="P317" s="2"/>
      <c r="Q317" s="2"/>
      <c r="R317" s="2"/>
      <c r="S317" s="2"/>
      <c r="T317" s="2"/>
      <c r="U317" s="2"/>
      <c r="AA317" s="1"/>
    </row>
    <row r="318" spans="15:27" ht="15.75" customHeight="1" x14ac:dyDescent="0.25">
      <c r="O318" s="2"/>
      <c r="P318" s="2"/>
      <c r="Q318" s="2"/>
      <c r="R318" s="2"/>
      <c r="S318" s="2"/>
      <c r="T318" s="2"/>
      <c r="U318" s="2"/>
      <c r="AA318" s="1"/>
    </row>
    <row r="319" spans="15:27" ht="15.75" customHeight="1" x14ac:dyDescent="0.25">
      <c r="O319" s="2"/>
      <c r="P319" s="2"/>
      <c r="Q319" s="2"/>
      <c r="R319" s="2"/>
      <c r="S319" s="2"/>
      <c r="T319" s="2"/>
      <c r="U319" s="2"/>
      <c r="AA319" s="1"/>
    </row>
    <row r="320" spans="15:27" ht="15.75" customHeight="1" x14ac:dyDescent="0.25">
      <c r="O320" s="2"/>
      <c r="P320" s="2"/>
      <c r="Q320" s="2"/>
      <c r="R320" s="2"/>
      <c r="S320" s="2"/>
      <c r="T320" s="2"/>
      <c r="U320" s="2"/>
      <c r="AA320" s="1"/>
    </row>
    <row r="321" spans="15:27" ht="15.75" customHeight="1" x14ac:dyDescent="0.25">
      <c r="O321" s="2"/>
      <c r="P321" s="2"/>
      <c r="Q321" s="2"/>
      <c r="R321" s="2"/>
      <c r="S321" s="2"/>
      <c r="T321" s="2"/>
      <c r="U321" s="2"/>
      <c r="AA321" s="1"/>
    </row>
    <row r="322" spans="15:27" ht="15.75" customHeight="1" x14ac:dyDescent="0.25">
      <c r="O322" s="2"/>
      <c r="P322" s="2"/>
      <c r="Q322" s="2"/>
      <c r="R322" s="2"/>
      <c r="S322" s="2"/>
      <c r="T322" s="2"/>
      <c r="U322" s="2"/>
      <c r="AA322" s="1"/>
    </row>
    <row r="323" spans="15:27" ht="15.75" customHeight="1" x14ac:dyDescent="0.25">
      <c r="O323" s="2"/>
      <c r="P323" s="2"/>
      <c r="Q323" s="2"/>
      <c r="R323" s="2"/>
      <c r="S323" s="2"/>
      <c r="T323" s="2"/>
      <c r="U323" s="2"/>
      <c r="AA323" s="1"/>
    </row>
    <row r="324" spans="15:27" ht="15.75" customHeight="1" x14ac:dyDescent="0.25">
      <c r="O324" s="2"/>
      <c r="P324" s="2"/>
      <c r="Q324" s="2"/>
      <c r="R324" s="2"/>
      <c r="S324" s="2"/>
      <c r="T324" s="2"/>
      <c r="U324" s="2"/>
      <c r="AA324" s="1"/>
    </row>
    <row r="325" spans="15:27" ht="15.75" customHeight="1" x14ac:dyDescent="0.25">
      <c r="O325" s="2"/>
      <c r="P325" s="2"/>
      <c r="Q325" s="2"/>
      <c r="R325" s="2"/>
      <c r="S325" s="2"/>
      <c r="T325" s="2"/>
      <c r="U325" s="2"/>
      <c r="AA325" s="1"/>
    </row>
    <row r="326" spans="15:27" ht="15.75" customHeight="1" x14ac:dyDescent="0.25">
      <c r="O326" s="2"/>
      <c r="P326" s="2"/>
      <c r="Q326" s="2"/>
      <c r="R326" s="2"/>
      <c r="S326" s="2"/>
      <c r="T326" s="2"/>
      <c r="U326" s="2"/>
      <c r="AA326" s="1"/>
    </row>
    <row r="327" spans="15:27" ht="15.75" customHeight="1" x14ac:dyDescent="0.25">
      <c r="O327" s="2"/>
      <c r="P327" s="2"/>
      <c r="Q327" s="2"/>
      <c r="R327" s="2"/>
      <c r="S327" s="2"/>
      <c r="T327" s="2"/>
      <c r="U327" s="2"/>
      <c r="AA327" s="1"/>
    </row>
    <row r="328" spans="15:27" ht="15.75" customHeight="1" x14ac:dyDescent="0.25">
      <c r="O328" s="2"/>
      <c r="P328" s="2"/>
      <c r="Q328" s="2"/>
      <c r="R328" s="2"/>
      <c r="S328" s="2"/>
      <c r="T328" s="2"/>
      <c r="U328" s="2"/>
      <c r="AA328" s="1"/>
    </row>
    <row r="329" spans="15:27" ht="15.75" customHeight="1" x14ac:dyDescent="0.25">
      <c r="O329" s="2"/>
      <c r="P329" s="2"/>
      <c r="Q329" s="2"/>
      <c r="R329" s="2"/>
      <c r="S329" s="2"/>
      <c r="T329" s="2"/>
      <c r="U329" s="2"/>
      <c r="AA329" s="1"/>
    </row>
    <row r="330" spans="15:27" ht="15.75" customHeight="1" x14ac:dyDescent="0.25">
      <c r="O330" s="2"/>
      <c r="P330" s="2"/>
      <c r="Q330" s="2"/>
      <c r="R330" s="2"/>
      <c r="S330" s="2"/>
      <c r="T330" s="2"/>
      <c r="U330" s="2"/>
      <c r="AA330" s="1"/>
    </row>
    <row r="331" spans="15:27" ht="15.75" customHeight="1" x14ac:dyDescent="0.25">
      <c r="O331" s="2"/>
      <c r="P331" s="2"/>
      <c r="Q331" s="2"/>
      <c r="R331" s="2"/>
      <c r="S331" s="2"/>
      <c r="T331" s="2"/>
      <c r="U331" s="2"/>
      <c r="AA331" s="1"/>
    </row>
    <row r="332" spans="15:27" ht="15.75" customHeight="1" x14ac:dyDescent="0.25">
      <c r="O332" s="2"/>
      <c r="P332" s="2"/>
      <c r="Q332" s="2"/>
      <c r="R332" s="2"/>
      <c r="S332" s="2"/>
      <c r="T332" s="2"/>
      <c r="U332" s="2"/>
      <c r="AA332" s="1"/>
    </row>
    <row r="333" spans="15:27" ht="15.75" customHeight="1" x14ac:dyDescent="0.25">
      <c r="O333" s="2"/>
      <c r="P333" s="2"/>
      <c r="Q333" s="2"/>
      <c r="R333" s="2"/>
      <c r="S333" s="2"/>
      <c r="T333" s="2"/>
      <c r="U333" s="2"/>
      <c r="AA333" s="1"/>
    </row>
    <row r="334" spans="15:27" ht="15.75" customHeight="1" x14ac:dyDescent="0.25">
      <c r="O334" s="2"/>
      <c r="P334" s="2"/>
      <c r="Q334" s="2"/>
      <c r="R334" s="2"/>
      <c r="S334" s="2"/>
      <c r="T334" s="2"/>
      <c r="U334" s="2"/>
      <c r="AA334" s="1"/>
    </row>
    <row r="335" spans="15:27" ht="15.75" customHeight="1" x14ac:dyDescent="0.25">
      <c r="O335" s="2"/>
      <c r="P335" s="2"/>
      <c r="Q335" s="2"/>
      <c r="R335" s="2"/>
      <c r="S335" s="2"/>
      <c r="T335" s="2"/>
      <c r="U335" s="2"/>
      <c r="AA335" s="1"/>
    </row>
    <row r="336" spans="15:27" ht="15.75" customHeight="1" x14ac:dyDescent="0.25">
      <c r="O336" s="2"/>
      <c r="P336" s="2"/>
      <c r="Q336" s="2"/>
      <c r="R336" s="2"/>
      <c r="S336" s="2"/>
      <c r="T336" s="2"/>
      <c r="U336" s="2"/>
      <c r="AA336" s="1"/>
    </row>
    <row r="337" spans="15:27" ht="15.75" customHeight="1" x14ac:dyDescent="0.25">
      <c r="O337" s="2"/>
      <c r="P337" s="2"/>
      <c r="Q337" s="2"/>
      <c r="R337" s="2"/>
      <c r="S337" s="2"/>
      <c r="T337" s="2"/>
      <c r="U337" s="2"/>
      <c r="AA337" s="1"/>
    </row>
    <row r="338" spans="15:27" ht="15.75" customHeight="1" x14ac:dyDescent="0.25">
      <c r="O338" s="2"/>
      <c r="P338" s="2"/>
      <c r="Q338" s="2"/>
      <c r="R338" s="2"/>
      <c r="S338" s="2"/>
      <c r="T338" s="2"/>
      <c r="U338" s="2"/>
      <c r="AA338" s="1"/>
    </row>
    <row r="339" spans="15:27" ht="15.75" customHeight="1" x14ac:dyDescent="0.25">
      <c r="O339" s="2"/>
      <c r="P339" s="2"/>
      <c r="Q339" s="2"/>
      <c r="R339" s="2"/>
      <c r="S339" s="2"/>
      <c r="T339" s="2"/>
      <c r="U339" s="2"/>
      <c r="AA339" s="1"/>
    </row>
    <row r="340" spans="15:27" ht="15.75" customHeight="1" x14ac:dyDescent="0.25">
      <c r="O340" s="2"/>
      <c r="P340" s="2"/>
      <c r="Q340" s="2"/>
      <c r="R340" s="2"/>
      <c r="S340" s="2"/>
      <c r="T340" s="2"/>
      <c r="U340" s="2"/>
      <c r="AA340" s="1"/>
    </row>
    <row r="341" spans="15:27" ht="15.75" customHeight="1" x14ac:dyDescent="0.25">
      <c r="O341" s="2"/>
      <c r="P341" s="2"/>
      <c r="Q341" s="2"/>
      <c r="R341" s="2"/>
      <c r="S341" s="2"/>
      <c r="T341" s="2"/>
      <c r="U341" s="2"/>
      <c r="AA341" s="1"/>
    </row>
    <row r="342" spans="15:27" ht="15.75" customHeight="1" x14ac:dyDescent="0.25">
      <c r="O342" s="2"/>
      <c r="P342" s="2"/>
      <c r="Q342" s="2"/>
      <c r="R342" s="2"/>
      <c r="S342" s="2"/>
      <c r="T342" s="2"/>
      <c r="U342" s="2"/>
      <c r="AA342" s="1"/>
    </row>
    <row r="343" spans="15:27" ht="15.75" customHeight="1" x14ac:dyDescent="0.25">
      <c r="O343" s="2"/>
      <c r="P343" s="2"/>
      <c r="Q343" s="2"/>
      <c r="R343" s="2"/>
      <c r="S343" s="2"/>
      <c r="T343" s="2"/>
      <c r="U343" s="2"/>
      <c r="AA343" s="1"/>
    </row>
    <row r="344" spans="15:27" ht="15.75" customHeight="1" x14ac:dyDescent="0.25">
      <c r="O344" s="2"/>
      <c r="P344" s="2"/>
      <c r="Q344" s="2"/>
      <c r="R344" s="2"/>
      <c r="S344" s="2"/>
      <c r="T344" s="2"/>
      <c r="U344" s="2"/>
      <c r="AA344" s="1"/>
    </row>
    <row r="345" spans="15:27" ht="15.75" customHeight="1" x14ac:dyDescent="0.25">
      <c r="O345" s="2"/>
      <c r="P345" s="2"/>
      <c r="Q345" s="2"/>
      <c r="R345" s="2"/>
      <c r="S345" s="2"/>
      <c r="T345" s="2"/>
      <c r="U345" s="2"/>
      <c r="AA345" s="1"/>
    </row>
    <row r="346" spans="15:27" ht="15.75" customHeight="1" x14ac:dyDescent="0.25">
      <c r="O346" s="2"/>
      <c r="P346" s="2"/>
      <c r="Q346" s="2"/>
      <c r="R346" s="2"/>
      <c r="S346" s="2"/>
      <c r="T346" s="2"/>
      <c r="U346" s="2"/>
      <c r="AA346" s="1"/>
    </row>
    <row r="347" spans="15:27" ht="15.75" customHeight="1" x14ac:dyDescent="0.25">
      <c r="O347" s="2"/>
      <c r="P347" s="2"/>
      <c r="Q347" s="2"/>
      <c r="R347" s="2"/>
      <c r="S347" s="2"/>
      <c r="T347" s="2"/>
      <c r="U347" s="2"/>
      <c r="AA347" s="1"/>
    </row>
    <row r="348" spans="15:27" ht="15.75" customHeight="1" x14ac:dyDescent="0.25">
      <c r="O348" s="2"/>
      <c r="P348" s="2"/>
      <c r="Q348" s="2"/>
      <c r="R348" s="2"/>
      <c r="S348" s="2"/>
      <c r="T348" s="2"/>
      <c r="U348" s="2"/>
      <c r="AA348" s="1"/>
    </row>
    <row r="349" spans="15:27" ht="15.75" customHeight="1" x14ac:dyDescent="0.25">
      <c r="O349" s="2"/>
      <c r="P349" s="2"/>
      <c r="Q349" s="2"/>
      <c r="R349" s="2"/>
      <c r="S349" s="2"/>
      <c r="T349" s="2"/>
      <c r="U349" s="2"/>
      <c r="AA349" s="1"/>
    </row>
    <row r="350" spans="15:27" ht="15.75" customHeight="1" x14ac:dyDescent="0.25">
      <c r="O350" s="2"/>
      <c r="P350" s="2"/>
      <c r="Q350" s="2"/>
      <c r="R350" s="2"/>
      <c r="S350" s="2"/>
      <c r="T350" s="2"/>
      <c r="U350" s="2"/>
      <c r="AA350" s="1"/>
    </row>
    <row r="351" spans="15:27" ht="15.75" customHeight="1" x14ac:dyDescent="0.25">
      <c r="O351" s="2"/>
      <c r="P351" s="2"/>
      <c r="Q351" s="2"/>
      <c r="R351" s="2"/>
      <c r="S351" s="2"/>
      <c r="T351" s="2"/>
      <c r="U351" s="2"/>
      <c r="AA351" s="1"/>
    </row>
    <row r="352" spans="15:27" ht="15.75" customHeight="1" x14ac:dyDescent="0.25">
      <c r="O352" s="2"/>
      <c r="P352" s="2"/>
      <c r="Q352" s="2"/>
      <c r="R352" s="2"/>
      <c r="S352" s="2"/>
      <c r="T352" s="2"/>
      <c r="U352" s="2"/>
      <c r="AA352" s="1"/>
    </row>
    <row r="353" spans="15:27" ht="15.75" customHeight="1" x14ac:dyDescent="0.25">
      <c r="O353" s="2"/>
      <c r="P353" s="2"/>
      <c r="Q353" s="2"/>
      <c r="R353" s="2"/>
      <c r="S353" s="2"/>
      <c r="T353" s="2"/>
      <c r="U353" s="2"/>
      <c r="AA353" s="1"/>
    </row>
    <row r="354" spans="15:27" ht="15.75" customHeight="1" x14ac:dyDescent="0.25">
      <c r="O354" s="2"/>
      <c r="P354" s="2"/>
      <c r="Q354" s="2"/>
      <c r="R354" s="2"/>
      <c r="S354" s="2"/>
      <c r="T354" s="2"/>
      <c r="U354" s="2"/>
      <c r="AA354" s="1"/>
    </row>
    <row r="355" spans="15:27" ht="15.75" customHeight="1" x14ac:dyDescent="0.25">
      <c r="O355" s="2"/>
      <c r="P355" s="2"/>
      <c r="Q355" s="2"/>
      <c r="R355" s="2"/>
      <c r="S355" s="2"/>
      <c r="T355" s="2"/>
      <c r="U355" s="2"/>
      <c r="AA355" s="1"/>
    </row>
    <row r="356" spans="15:27" ht="15.75" customHeight="1" x14ac:dyDescent="0.25">
      <c r="O356" s="2"/>
      <c r="P356" s="2"/>
      <c r="Q356" s="2"/>
      <c r="R356" s="2"/>
      <c r="S356" s="2"/>
      <c r="T356" s="2"/>
      <c r="U356" s="2"/>
      <c r="AA356" s="1"/>
    </row>
    <row r="357" spans="15:27" ht="15.75" customHeight="1" x14ac:dyDescent="0.25">
      <c r="O357" s="2"/>
      <c r="P357" s="2"/>
      <c r="Q357" s="2"/>
      <c r="R357" s="2"/>
      <c r="S357" s="2"/>
      <c r="T357" s="2"/>
      <c r="U357" s="2"/>
      <c r="AA357" s="1"/>
    </row>
    <row r="358" spans="15:27" ht="15.75" customHeight="1" x14ac:dyDescent="0.25">
      <c r="O358" s="2"/>
      <c r="P358" s="2"/>
      <c r="Q358" s="2"/>
      <c r="R358" s="2"/>
      <c r="S358" s="2"/>
      <c r="T358" s="2"/>
      <c r="U358" s="2"/>
      <c r="AA358" s="1"/>
    </row>
    <row r="359" spans="15:27" ht="15.75" customHeight="1" x14ac:dyDescent="0.25">
      <c r="O359" s="2"/>
      <c r="P359" s="2"/>
      <c r="Q359" s="2"/>
      <c r="R359" s="2"/>
      <c r="S359" s="2"/>
      <c r="T359" s="2"/>
      <c r="U359" s="2"/>
      <c r="AA359" s="1"/>
    </row>
    <row r="360" spans="15:27" ht="15.75" customHeight="1" x14ac:dyDescent="0.25">
      <c r="O360" s="2"/>
      <c r="P360" s="2"/>
      <c r="Q360" s="2"/>
      <c r="R360" s="2"/>
      <c r="S360" s="2"/>
      <c r="T360" s="2"/>
      <c r="U360" s="2"/>
      <c r="AA360" s="1"/>
    </row>
    <row r="361" spans="15:27" ht="15.75" customHeight="1" x14ac:dyDescent="0.25">
      <c r="O361" s="2"/>
      <c r="P361" s="2"/>
      <c r="Q361" s="2"/>
      <c r="R361" s="2"/>
      <c r="S361" s="2"/>
      <c r="T361" s="2"/>
      <c r="U361" s="2"/>
      <c r="AA361" s="1"/>
    </row>
    <row r="362" spans="15:27" ht="15.75" customHeight="1" x14ac:dyDescent="0.25">
      <c r="O362" s="2"/>
      <c r="P362" s="2"/>
      <c r="Q362" s="2"/>
      <c r="R362" s="2"/>
      <c r="S362" s="2"/>
      <c r="T362" s="2"/>
      <c r="U362" s="2"/>
      <c r="AA362" s="1"/>
    </row>
    <row r="363" spans="15:27" ht="15.75" customHeight="1" x14ac:dyDescent="0.25">
      <c r="O363" s="2"/>
      <c r="P363" s="2"/>
      <c r="Q363" s="2"/>
      <c r="R363" s="2"/>
      <c r="S363" s="2"/>
      <c r="T363" s="2"/>
      <c r="U363" s="2"/>
      <c r="AA363" s="1"/>
    </row>
    <row r="364" spans="15:27" ht="15.75" customHeight="1" x14ac:dyDescent="0.25">
      <c r="O364" s="2"/>
      <c r="P364" s="2"/>
      <c r="Q364" s="2"/>
      <c r="R364" s="2"/>
      <c r="S364" s="2"/>
      <c r="T364" s="2"/>
      <c r="U364" s="2"/>
      <c r="AA364" s="1"/>
    </row>
    <row r="365" spans="15:27" ht="15.75" customHeight="1" x14ac:dyDescent="0.25">
      <c r="O365" s="2"/>
      <c r="P365" s="2"/>
      <c r="Q365" s="2"/>
      <c r="R365" s="2"/>
      <c r="S365" s="2"/>
      <c r="T365" s="2"/>
      <c r="U365" s="2"/>
      <c r="AA365" s="1"/>
    </row>
    <row r="366" spans="15:27" ht="15.75" customHeight="1" x14ac:dyDescent="0.25">
      <c r="O366" s="2"/>
      <c r="P366" s="2"/>
      <c r="Q366" s="2"/>
      <c r="R366" s="2"/>
      <c r="S366" s="2"/>
      <c r="T366" s="2"/>
      <c r="U366" s="2"/>
      <c r="AA366" s="1"/>
    </row>
    <row r="367" spans="15:27" ht="15.75" customHeight="1" x14ac:dyDescent="0.25">
      <c r="O367" s="2"/>
      <c r="P367" s="2"/>
      <c r="Q367" s="2"/>
      <c r="R367" s="2"/>
      <c r="S367" s="2"/>
      <c r="T367" s="2"/>
      <c r="U367" s="2"/>
      <c r="AA367" s="1"/>
    </row>
    <row r="368" spans="15:27" ht="15.75" customHeight="1" x14ac:dyDescent="0.25">
      <c r="O368" s="2"/>
      <c r="P368" s="2"/>
      <c r="Q368" s="2"/>
      <c r="R368" s="2"/>
      <c r="S368" s="2"/>
      <c r="T368" s="2"/>
      <c r="U368" s="2"/>
      <c r="AA368" s="1"/>
    </row>
    <row r="369" spans="15:27" ht="15.75" customHeight="1" x14ac:dyDescent="0.25">
      <c r="O369" s="2"/>
      <c r="P369" s="2"/>
      <c r="Q369" s="2"/>
      <c r="R369" s="2"/>
      <c r="S369" s="2"/>
      <c r="T369" s="2"/>
      <c r="U369" s="2"/>
      <c r="AA369" s="1"/>
    </row>
    <row r="370" spans="15:27" ht="15.75" customHeight="1" x14ac:dyDescent="0.25">
      <c r="O370" s="2"/>
      <c r="P370" s="2"/>
      <c r="Q370" s="2"/>
      <c r="R370" s="2"/>
      <c r="S370" s="2"/>
      <c r="T370" s="2"/>
      <c r="U370" s="2"/>
      <c r="AA370" s="1"/>
    </row>
    <row r="371" spans="15:27" ht="15.75" customHeight="1" x14ac:dyDescent="0.25">
      <c r="O371" s="2"/>
      <c r="P371" s="2"/>
      <c r="Q371" s="2"/>
      <c r="R371" s="2"/>
      <c r="S371" s="2"/>
      <c r="T371" s="2"/>
      <c r="U371" s="2"/>
      <c r="AA371" s="1"/>
    </row>
    <row r="372" spans="15:27" ht="15.75" customHeight="1" x14ac:dyDescent="0.25">
      <c r="O372" s="2"/>
      <c r="P372" s="2"/>
      <c r="Q372" s="2"/>
      <c r="R372" s="2"/>
      <c r="S372" s="2"/>
      <c r="T372" s="2"/>
      <c r="U372" s="2"/>
      <c r="AA372" s="1"/>
    </row>
    <row r="373" spans="15:27" ht="15.75" customHeight="1" x14ac:dyDescent="0.25">
      <c r="O373" s="2"/>
      <c r="P373" s="2"/>
      <c r="Q373" s="2"/>
      <c r="R373" s="2"/>
      <c r="S373" s="2"/>
      <c r="T373" s="2"/>
      <c r="U373" s="2"/>
      <c r="AA373" s="1"/>
    </row>
    <row r="374" spans="15:27" ht="15.75" customHeight="1" x14ac:dyDescent="0.25">
      <c r="O374" s="2"/>
      <c r="P374" s="2"/>
      <c r="Q374" s="2"/>
      <c r="R374" s="2"/>
      <c r="S374" s="2"/>
      <c r="T374" s="2"/>
      <c r="U374" s="2"/>
      <c r="AA374" s="1"/>
    </row>
    <row r="375" spans="15:27" ht="15.75" customHeight="1" x14ac:dyDescent="0.25">
      <c r="O375" s="2"/>
      <c r="P375" s="2"/>
      <c r="Q375" s="2"/>
      <c r="R375" s="2"/>
      <c r="S375" s="2"/>
      <c r="T375" s="2"/>
      <c r="U375" s="2"/>
      <c r="AA375" s="1"/>
    </row>
    <row r="376" spans="15:27" ht="15.75" customHeight="1" x14ac:dyDescent="0.25">
      <c r="O376" s="2"/>
      <c r="P376" s="2"/>
      <c r="Q376" s="2"/>
      <c r="R376" s="2"/>
      <c r="S376" s="2"/>
      <c r="T376" s="2"/>
      <c r="U376" s="2"/>
      <c r="AA376" s="1"/>
    </row>
    <row r="377" spans="15:27" ht="15.75" customHeight="1" x14ac:dyDescent="0.25">
      <c r="O377" s="2"/>
      <c r="P377" s="2"/>
      <c r="Q377" s="2"/>
      <c r="R377" s="2"/>
      <c r="S377" s="2"/>
      <c r="T377" s="2"/>
      <c r="U377" s="2"/>
      <c r="AA377" s="1"/>
    </row>
    <row r="378" spans="15:27" ht="15.75" customHeight="1" x14ac:dyDescent="0.25">
      <c r="O378" s="2"/>
      <c r="P378" s="2"/>
      <c r="Q378" s="2"/>
      <c r="R378" s="2"/>
      <c r="S378" s="2"/>
      <c r="T378" s="2"/>
      <c r="U378" s="2"/>
      <c r="AA378" s="1"/>
    </row>
    <row r="379" spans="15:27" ht="15.75" customHeight="1" x14ac:dyDescent="0.25">
      <c r="O379" s="2"/>
      <c r="P379" s="2"/>
      <c r="Q379" s="2"/>
      <c r="R379" s="2"/>
      <c r="S379" s="2"/>
      <c r="T379" s="2"/>
      <c r="U379" s="2"/>
      <c r="AA379" s="1"/>
    </row>
    <row r="380" spans="15:27" ht="15.75" customHeight="1" x14ac:dyDescent="0.25">
      <c r="O380" s="2"/>
      <c r="P380" s="2"/>
      <c r="Q380" s="2"/>
      <c r="R380" s="2"/>
      <c r="S380" s="2"/>
      <c r="T380" s="2"/>
      <c r="U380" s="2"/>
      <c r="AA380" s="1"/>
    </row>
    <row r="381" spans="15:27" ht="15.75" customHeight="1" x14ac:dyDescent="0.25">
      <c r="O381" s="2"/>
      <c r="P381" s="2"/>
      <c r="Q381" s="2"/>
      <c r="R381" s="2"/>
      <c r="S381" s="2"/>
      <c r="T381" s="2"/>
      <c r="U381" s="2"/>
      <c r="AA381" s="1"/>
    </row>
    <row r="382" spans="15:27" ht="15.75" customHeight="1" x14ac:dyDescent="0.25">
      <c r="O382" s="2"/>
      <c r="P382" s="2"/>
      <c r="Q382" s="2"/>
      <c r="R382" s="2"/>
      <c r="S382" s="2"/>
      <c r="T382" s="2"/>
      <c r="U382" s="2"/>
      <c r="AA382" s="1"/>
    </row>
    <row r="383" spans="15:27" ht="15.75" customHeight="1" x14ac:dyDescent="0.25">
      <c r="O383" s="2"/>
      <c r="P383" s="2"/>
      <c r="Q383" s="2"/>
      <c r="R383" s="2"/>
      <c r="S383" s="2"/>
      <c r="T383" s="2"/>
      <c r="U383" s="2"/>
      <c r="AA383" s="1"/>
    </row>
    <row r="384" spans="15:27" ht="15.75" customHeight="1" x14ac:dyDescent="0.25">
      <c r="O384" s="2"/>
      <c r="P384" s="2"/>
      <c r="Q384" s="2"/>
      <c r="R384" s="2"/>
      <c r="S384" s="2"/>
      <c r="T384" s="2"/>
      <c r="U384" s="2"/>
      <c r="AA384" s="1"/>
    </row>
    <row r="385" spans="15:27" ht="15.75" customHeight="1" x14ac:dyDescent="0.25">
      <c r="O385" s="2"/>
      <c r="P385" s="2"/>
      <c r="Q385" s="2"/>
      <c r="R385" s="2"/>
      <c r="S385" s="2"/>
      <c r="T385" s="2"/>
      <c r="U385" s="2"/>
      <c r="AA385" s="1"/>
    </row>
    <row r="386" spans="15:27" ht="15.75" customHeight="1" x14ac:dyDescent="0.25">
      <c r="O386" s="2"/>
      <c r="P386" s="2"/>
      <c r="Q386" s="2"/>
      <c r="R386" s="2"/>
      <c r="S386" s="2"/>
      <c r="T386" s="2"/>
      <c r="U386" s="2"/>
      <c r="AA386" s="1"/>
    </row>
    <row r="387" spans="15:27" ht="15.75" customHeight="1" x14ac:dyDescent="0.25">
      <c r="O387" s="2"/>
      <c r="P387" s="2"/>
      <c r="Q387" s="2"/>
      <c r="R387" s="2"/>
      <c r="S387" s="2"/>
      <c r="T387" s="2"/>
      <c r="U387" s="2"/>
      <c r="AA387" s="1"/>
    </row>
    <row r="388" spans="15:27" ht="15.75" customHeight="1" x14ac:dyDescent="0.25">
      <c r="O388" s="2"/>
      <c r="P388" s="2"/>
      <c r="Q388" s="2"/>
      <c r="R388" s="2"/>
      <c r="S388" s="2"/>
      <c r="T388" s="2"/>
      <c r="U388" s="2"/>
      <c r="AA388" s="1"/>
    </row>
    <row r="389" spans="15:27" ht="15.75" customHeight="1" x14ac:dyDescent="0.25">
      <c r="O389" s="2"/>
      <c r="P389" s="2"/>
      <c r="Q389" s="2"/>
      <c r="R389" s="2"/>
      <c r="S389" s="2"/>
      <c r="T389" s="2"/>
      <c r="U389" s="2"/>
      <c r="AA389" s="1"/>
    </row>
    <row r="390" spans="15:27" ht="15.75" customHeight="1" x14ac:dyDescent="0.25">
      <c r="O390" s="2"/>
      <c r="P390" s="2"/>
      <c r="Q390" s="2"/>
      <c r="R390" s="2"/>
      <c r="S390" s="2"/>
      <c r="T390" s="2"/>
      <c r="U390" s="2"/>
      <c r="AA390" s="1"/>
    </row>
    <row r="391" spans="15:27" ht="15.75" customHeight="1" x14ac:dyDescent="0.25">
      <c r="O391" s="2"/>
      <c r="P391" s="2"/>
      <c r="Q391" s="2"/>
      <c r="R391" s="2"/>
      <c r="S391" s="2"/>
      <c r="T391" s="2"/>
      <c r="U391" s="2"/>
      <c r="AA391" s="1"/>
    </row>
    <row r="392" spans="15:27" ht="15.75" customHeight="1" x14ac:dyDescent="0.25">
      <c r="O392" s="2"/>
      <c r="P392" s="2"/>
      <c r="Q392" s="2"/>
      <c r="R392" s="2"/>
      <c r="S392" s="2"/>
      <c r="T392" s="2"/>
      <c r="U392" s="2"/>
      <c r="AA392" s="1"/>
    </row>
    <row r="393" spans="15:27" ht="15.75" customHeight="1" x14ac:dyDescent="0.25">
      <c r="O393" s="2"/>
      <c r="P393" s="2"/>
      <c r="Q393" s="2"/>
      <c r="R393" s="2"/>
      <c r="S393" s="2"/>
      <c r="T393" s="2"/>
      <c r="U393" s="2"/>
      <c r="AA393" s="1"/>
    </row>
    <row r="394" spans="15:27" ht="15.75" customHeight="1" x14ac:dyDescent="0.25">
      <c r="O394" s="2"/>
      <c r="P394" s="2"/>
      <c r="Q394" s="2"/>
      <c r="R394" s="2"/>
      <c r="S394" s="2"/>
      <c r="T394" s="2"/>
      <c r="U394" s="2"/>
      <c r="AA394" s="1"/>
    </row>
    <row r="395" spans="15:27" ht="15.75" customHeight="1" x14ac:dyDescent="0.25">
      <c r="O395" s="2"/>
      <c r="P395" s="2"/>
      <c r="Q395" s="2"/>
      <c r="R395" s="2"/>
      <c r="S395" s="2"/>
      <c r="T395" s="2"/>
      <c r="U395" s="2"/>
      <c r="AA395" s="1"/>
    </row>
    <row r="396" spans="15:27" ht="15.75" customHeight="1" x14ac:dyDescent="0.25">
      <c r="O396" s="2"/>
      <c r="P396" s="2"/>
      <c r="Q396" s="2"/>
      <c r="R396" s="2"/>
      <c r="S396" s="2"/>
      <c r="T396" s="2"/>
      <c r="U396" s="2"/>
      <c r="AA396" s="1"/>
    </row>
    <row r="397" spans="15:27" ht="15.75" customHeight="1" x14ac:dyDescent="0.25">
      <c r="O397" s="2"/>
      <c r="P397" s="2"/>
      <c r="Q397" s="2"/>
      <c r="R397" s="2"/>
      <c r="S397" s="2"/>
      <c r="T397" s="2"/>
      <c r="U397" s="2"/>
      <c r="AA397" s="1"/>
    </row>
    <row r="398" spans="15:27" ht="15.75" customHeight="1" x14ac:dyDescent="0.25">
      <c r="O398" s="2"/>
      <c r="P398" s="2"/>
      <c r="Q398" s="2"/>
      <c r="R398" s="2"/>
      <c r="S398" s="2"/>
      <c r="T398" s="2"/>
      <c r="U398" s="2"/>
      <c r="AA398" s="1"/>
    </row>
    <row r="399" spans="15:27" ht="15.75" customHeight="1" x14ac:dyDescent="0.25">
      <c r="O399" s="2"/>
      <c r="P399" s="2"/>
      <c r="Q399" s="2"/>
      <c r="R399" s="2"/>
      <c r="S399" s="2"/>
      <c r="T399" s="2"/>
      <c r="U399" s="2"/>
      <c r="AA399" s="1"/>
    </row>
    <row r="400" spans="15:27" ht="15.75" customHeight="1" x14ac:dyDescent="0.25">
      <c r="O400" s="2"/>
      <c r="P400" s="2"/>
      <c r="Q400" s="2"/>
      <c r="R400" s="2"/>
      <c r="S400" s="2"/>
      <c r="T400" s="2"/>
      <c r="U400" s="2"/>
      <c r="AA400" s="1"/>
    </row>
    <row r="401" spans="15:27" ht="15.75" customHeight="1" x14ac:dyDescent="0.25">
      <c r="O401" s="2"/>
      <c r="P401" s="2"/>
      <c r="Q401" s="2"/>
      <c r="R401" s="2"/>
      <c r="S401" s="2"/>
      <c r="T401" s="2"/>
      <c r="U401" s="2"/>
      <c r="AA401" s="1"/>
    </row>
    <row r="402" spans="15:27" ht="15.75" customHeight="1" x14ac:dyDescent="0.25">
      <c r="O402" s="2"/>
      <c r="P402" s="2"/>
      <c r="Q402" s="2"/>
      <c r="R402" s="2"/>
      <c r="S402" s="2"/>
      <c r="T402" s="2"/>
      <c r="U402" s="2"/>
      <c r="AA402" s="1"/>
    </row>
    <row r="403" spans="15:27" ht="15.75" customHeight="1" x14ac:dyDescent="0.25">
      <c r="O403" s="2"/>
      <c r="P403" s="2"/>
      <c r="Q403" s="2"/>
      <c r="R403" s="2"/>
      <c r="S403" s="2"/>
      <c r="T403" s="2"/>
      <c r="U403" s="2"/>
      <c r="AA403" s="1"/>
    </row>
    <row r="404" spans="15:27" ht="15.75" customHeight="1" x14ac:dyDescent="0.25">
      <c r="O404" s="2"/>
      <c r="P404" s="2"/>
      <c r="Q404" s="2"/>
      <c r="R404" s="2"/>
      <c r="S404" s="2"/>
      <c r="T404" s="2"/>
      <c r="U404" s="2"/>
      <c r="AA404" s="1"/>
    </row>
    <row r="405" spans="15:27" ht="15.75" customHeight="1" x14ac:dyDescent="0.25">
      <c r="O405" s="2"/>
      <c r="P405" s="2"/>
      <c r="Q405" s="2"/>
      <c r="R405" s="2"/>
      <c r="S405" s="2"/>
      <c r="T405" s="2"/>
      <c r="U405" s="2"/>
      <c r="AA405" s="1"/>
    </row>
    <row r="406" spans="15:27" ht="15.75" customHeight="1" x14ac:dyDescent="0.25">
      <c r="O406" s="2"/>
      <c r="P406" s="2"/>
      <c r="Q406" s="2"/>
      <c r="R406" s="2"/>
      <c r="S406" s="2"/>
      <c r="T406" s="2"/>
      <c r="U406" s="2"/>
      <c r="AA406" s="1"/>
    </row>
    <row r="407" spans="15:27" ht="15.75" customHeight="1" x14ac:dyDescent="0.25">
      <c r="O407" s="2"/>
      <c r="P407" s="2"/>
      <c r="Q407" s="2"/>
      <c r="R407" s="2"/>
      <c r="S407" s="2"/>
      <c r="T407" s="2"/>
      <c r="U407" s="2"/>
      <c r="AA407" s="1"/>
    </row>
    <row r="408" spans="15:27" ht="15.75" customHeight="1" x14ac:dyDescent="0.25">
      <c r="O408" s="2"/>
      <c r="P408" s="2"/>
      <c r="Q408" s="2"/>
      <c r="R408" s="2"/>
      <c r="S408" s="2"/>
      <c r="T408" s="2"/>
      <c r="U408" s="2"/>
      <c r="AA408" s="1"/>
    </row>
    <row r="409" spans="15:27" ht="15.75" customHeight="1" x14ac:dyDescent="0.25">
      <c r="O409" s="2"/>
      <c r="P409" s="2"/>
      <c r="Q409" s="2"/>
      <c r="R409" s="2"/>
      <c r="S409" s="2"/>
      <c r="T409" s="2"/>
      <c r="U409" s="2"/>
      <c r="AA409" s="1"/>
    </row>
    <row r="410" spans="15:27" ht="15.75" customHeight="1" x14ac:dyDescent="0.25">
      <c r="O410" s="2"/>
      <c r="P410" s="2"/>
      <c r="Q410" s="2"/>
      <c r="R410" s="2"/>
      <c r="S410" s="2"/>
      <c r="T410" s="2"/>
      <c r="U410" s="2"/>
      <c r="AA410" s="1"/>
    </row>
    <row r="411" spans="15:27" ht="15.75" customHeight="1" x14ac:dyDescent="0.25">
      <c r="O411" s="2"/>
      <c r="P411" s="2"/>
      <c r="Q411" s="2"/>
      <c r="R411" s="2"/>
      <c r="S411" s="2"/>
      <c r="T411" s="2"/>
      <c r="U411" s="2"/>
      <c r="AA411" s="1"/>
    </row>
    <row r="412" spans="15:27" ht="15.75" customHeight="1" x14ac:dyDescent="0.25">
      <c r="O412" s="2"/>
      <c r="P412" s="2"/>
      <c r="Q412" s="2"/>
      <c r="R412" s="2"/>
      <c r="S412" s="2"/>
      <c r="T412" s="2"/>
      <c r="U412" s="2"/>
      <c r="AA412" s="1"/>
    </row>
    <row r="413" spans="15:27" ht="15.75" customHeight="1" x14ac:dyDescent="0.25">
      <c r="O413" s="2"/>
      <c r="P413" s="2"/>
      <c r="Q413" s="2"/>
      <c r="R413" s="2"/>
      <c r="S413" s="2"/>
      <c r="T413" s="2"/>
      <c r="U413" s="2"/>
      <c r="AA413" s="1"/>
    </row>
    <row r="414" spans="15:27" ht="15.75" customHeight="1" x14ac:dyDescent="0.25">
      <c r="O414" s="2"/>
      <c r="P414" s="2"/>
      <c r="Q414" s="2"/>
      <c r="R414" s="2"/>
      <c r="S414" s="2"/>
      <c r="T414" s="2"/>
      <c r="U414" s="2"/>
      <c r="AA414" s="1"/>
    </row>
    <row r="415" spans="15:27" ht="15.75" customHeight="1" x14ac:dyDescent="0.25">
      <c r="O415" s="2"/>
      <c r="P415" s="2"/>
      <c r="Q415" s="2"/>
      <c r="R415" s="2"/>
      <c r="S415" s="2"/>
      <c r="T415" s="2"/>
      <c r="U415" s="2"/>
      <c r="AA415" s="1"/>
    </row>
    <row r="416" spans="15:27" ht="15.75" customHeight="1" x14ac:dyDescent="0.25">
      <c r="O416" s="2"/>
      <c r="P416" s="2"/>
      <c r="Q416" s="2"/>
      <c r="R416" s="2"/>
      <c r="S416" s="2"/>
      <c r="T416" s="2"/>
      <c r="U416" s="2"/>
      <c r="AA416" s="1"/>
    </row>
    <row r="417" spans="15:27" ht="15.75" customHeight="1" x14ac:dyDescent="0.25">
      <c r="O417" s="2"/>
      <c r="P417" s="2"/>
      <c r="Q417" s="2"/>
      <c r="R417" s="2"/>
      <c r="S417" s="2"/>
      <c r="T417" s="2"/>
      <c r="U417" s="2"/>
      <c r="AA417" s="1"/>
    </row>
    <row r="418" spans="15:27" ht="15.75" customHeight="1" x14ac:dyDescent="0.25">
      <c r="O418" s="2"/>
      <c r="P418" s="2"/>
      <c r="Q418" s="2"/>
      <c r="R418" s="2"/>
      <c r="S418" s="2"/>
      <c r="T418" s="2"/>
      <c r="U418" s="2"/>
      <c r="AA418" s="1"/>
    </row>
    <row r="419" spans="15:27" ht="15.75" customHeight="1" x14ac:dyDescent="0.25">
      <c r="O419" s="2"/>
      <c r="P419" s="2"/>
      <c r="Q419" s="2"/>
      <c r="R419" s="2"/>
      <c r="S419" s="2"/>
      <c r="T419" s="2"/>
      <c r="U419" s="2"/>
      <c r="AA419" s="1"/>
    </row>
    <row r="420" spans="15:27" ht="15.75" customHeight="1" x14ac:dyDescent="0.25">
      <c r="O420" s="2"/>
      <c r="P420" s="2"/>
      <c r="Q420" s="2"/>
      <c r="R420" s="2"/>
      <c r="S420" s="2"/>
      <c r="T420" s="2"/>
      <c r="U420" s="2"/>
      <c r="AA420" s="1"/>
    </row>
    <row r="421" spans="15:27" ht="15.75" customHeight="1" x14ac:dyDescent="0.25">
      <c r="O421" s="2"/>
      <c r="P421" s="2"/>
      <c r="Q421" s="2"/>
      <c r="R421" s="2"/>
      <c r="S421" s="2"/>
      <c r="T421" s="2"/>
      <c r="U421" s="2"/>
      <c r="AA421" s="1"/>
    </row>
    <row r="422" spans="15:27" ht="15.75" customHeight="1" x14ac:dyDescent="0.25">
      <c r="O422" s="2"/>
      <c r="P422" s="2"/>
      <c r="Q422" s="2"/>
      <c r="R422" s="2"/>
      <c r="S422" s="2"/>
      <c r="T422" s="2"/>
      <c r="U422" s="2"/>
      <c r="AA422" s="1"/>
    </row>
    <row r="423" spans="15:27" ht="15.75" customHeight="1" x14ac:dyDescent="0.25">
      <c r="O423" s="2"/>
      <c r="P423" s="2"/>
      <c r="Q423" s="2"/>
      <c r="R423" s="2"/>
      <c r="S423" s="2"/>
      <c r="T423" s="2"/>
      <c r="U423" s="2"/>
      <c r="AA423" s="1"/>
    </row>
    <row r="424" spans="15:27" ht="15.75" customHeight="1" x14ac:dyDescent="0.25">
      <c r="O424" s="2"/>
      <c r="P424" s="2"/>
      <c r="Q424" s="2"/>
      <c r="R424" s="2"/>
      <c r="S424" s="2"/>
      <c r="T424" s="2"/>
      <c r="U424" s="2"/>
      <c r="AA424" s="1"/>
    </row>
    <row r="425" spans="15:27" ht="15.75" customHeight="1" x14ac:dyDescent="0.25">
      <c r="O425" s="2"/>
      <c r="P425" s="2"/>
      <c r="Q425" s="2"/>
      <c r="R425" s="2"/>
      <c r="S425" s="2"/>
      <c r="T425" s="2"/>
      <c r="U425" s="2"/>
      <c r="AA425" s="1"/>
    </row>
    <row r="426" spans="15:27" ht="15.75" customHeight="1" x14ac:dyDescent="0.25">
      <c r="O426" s="2"/>
      <c r="P426" s="2"/>
      <c r="Q426" s="2"/>
      <c r="R426" s="2"/>
      <c r="S426" s="2"/>
      <c r="T426" s="2"/>
      <c r="U426" s="2"/>
      <c r="AA426" s="1"/>
    </row>
    <row r="427" spans="15:27" ht="15.75" customHeight="1" x14ac:dyDescent="0.25">
      <c r="O427" s="2"/>
      <c r="P427" s="2"/>
      <c r="Q427" s="2"/>
      <c r="R427" s="2"/>
      <c r="S427" s="2"/>
      <c r="T427" s="2"/>
      <c r="U427" s="2"/>
      <c r="AA427" s="1"/>
    </row>
    <row r="428" spans="15:27" ht="15.75" customHeight="1" x14ac:dyDescent="0.25">
      <c r="O428" s="2"/>
      <c r="P428" s="2"/>
      <c r="Q428" s="2"/>
      <c r="R428" s="2"/>
      <c r="S428" s="2"/>
      <c r="T428" s="2"/>
      <c r="U428" s="2"/>
      <c r="AA428" s="1"/>
    </row>
    <row r="429" spans="15:27" ht="15.75" customHeight="1" x14ac:dyDescent="0.25">
      <c r="O429" s="2"/>
      <c r="P429" s="2"/>
      <c r="Q429" s="2"/>
      <c r="R429" s="2"/>
      <c r="S429" s="2"/>
      <c r="T429" s="2"/>
      <c r="U429" s="2"/>
      <c r="AA429" s="1"/>
    </row>
    <row r="430" spans="15:27" ht="15.75" customHeight="1" x14ac:dyDescent="0.25">
      <c r="O430" s="2"/>
      <c r="P430" s="2"/>
      <c r="Q430" s="2"/>
      <c r="R430" s="2"/>
      <c r="S430" s="2"/>
      <c r="T430" s="2"/>
      <c r="U430" s="2"/>
      <c r="AA430" s="1"/>
    </row>
    <row r="431" spans="15:27" ht="15.75" customHeight="1" x14ac:dyDescent="0.25">
      <c r="O431" s="2"/>
      <c r="P431" s="2"/>
      <c r="Q431" s="2"/>
      <c r="R431" s="2"/>
      <c r="S431" s="2"/>
      <c r="T431" s="2"/>
      <c r="U431" s="2"/>
      <c r="AA431" s="1"/>
    </row>
    <row r="432" spans="15:27" ht="15.75" customHeight="1" x14ac:dyDescent="0.25">
      <c r="O432" s="2"/>
      <c r="P432" s="2"/>
      <c r="Q432" s="2"/>
      <c r="R432" s="2"/>
      <c r="S432" s="2"/>
      <c r="T432" s="2"/>
      <c r="U432" s="2"/>
      <c r="AA432" s="1"/>
    </row>
    <row r="433" spans="15:27" ht="15.75" customHeight="1" x14ac:dyDescent="0.25">
      <c r="O433" s="2"/>
      <c r="P433" s="2"/>
      <c r="Q433" s="2"/>
      <c r="R433" s="2"/>
      <c r="S433" s="2"/>
      <c r="T433" s="2"/>
      <c r="U433" s="2"/>
      <c r="AA433" s="1"/>
    </row>
    <row r="434" spans="15:27" ht="15.75" customHeight="1" x14ac:dyDescent="0.25">
      <c r="O434" s="2"/>
      <c r="P434" s="2"/>
      <c r="Q434" s="2"/>
      <c r="R434" s="2"/>
      <c r="S434" s="2"/>
      <c r="T434" s="2"/>
      <c r="U434" s="2"/>
      <c r="AA434" s="1"/>
    </row>
    <row r="435" spans="15:27" ht="15.75" customHeight="1" x14ac:dyDescent="0.25">
      <c r="O435" s="2"/>
      <c r="P435" s="2"/>
      <c r="Q435" s="2"/>
      <c r="R435" s="2"/>
      <c r="S435" s="2"/>
      <c r="T435" s="2"/>
      <c r="U435" s="2"/>
      <c r="AA435" s="1"/>
    </row>
    <row r="436" spans="15:27" ht="15.75" customHeight="1" x14ac:dyDescent="0.25">
      <c r="O436" s="2"/>
      <c r="P436" s="2"/>
      <c r="Q436" s="2"/>
      <c r="R436" s="2"/>
      <c r="S436" s="2"/>
      <c r="T436" s="2"/>
      <c r="U436" s="2"/>
      <c r="AA436" s="1"/>
    </row>
    <row r="437" spans="15:27" ht="15.75" customHeight="1" x14ac:dyDescent="0.25">
      <c r="O437" s="2"/>
      <c r="P437" s="2"/>
      <c r="Q437" s="2"/>
      <c r="R437" s="2"/>
      <c r="S437" s="2"/>
      <c r="T437" s="2"/>
      <c r="U437" s="2"/>
      <c r="AA437" s="1"/>
    </row>
    <row r="438" spans="15:27" ht="15.75" customHeight="1" x14ac:dyDescent="0.25">
      <c r="O438" s="2"/>
      <c r="P438" s="2"/>
      <c r="Q438" s="2"/>
      <c r="R438" s="2"/>
      <c r="S438" s="2"/>
      <c r="T438" s="2"/>
      <c r="U438" s="2"/>
      <c r="AA438" s="1"/>
    </row>
    <row r="439" spans="15:27" ht="15.75" customHeight="1" x14ac:dyDescent="0.25">
      <c r="O439" s="2"/>
      <c r="P439" s="2"/>
      <c r="Q439" s="2"/>
      <c r="R439" s="2"/>
      <c r="S439" s="2"/>
      <c r="T439" s="2"/>
      <c r="U439" s="2"/>
      <c r="AA439" s="1"/>
    </row>
    <row r="440" spans="15:27" ht="15.75" customHeight="1" x14ac:dyDescent="0.25">
      <c r="O440" s="2"/>
      <c r="P440" s="2"/>
      <c r="Q440" s="2"/>
      <c r="R440" s="2"/>
      <c r="S440" s="2"/>
      <c r="T440" s="2"/>
      <c r="U440" s="2"/>
      <c r="AA440" s="1"/>
    </row>
    <row r="441" spans="15:27" ht="15.75" customHeight="1" x14ac:dyDescent="0.25">
      <c r="O441" s="2"/>
      <c r="P441" s="2"/>
      <c r="Q441" s="2"/>
      <c r="R441" s="2"/>
      <c r="S441" s="2"/>
      <c r="T441" s="2"/>
      <c r="U441" s="2"/>
      <c r="AA441" s="1"/>
    </row>
    <row r="442" spans="15:27" ht="15.75" customHeight="1" x14ac:dyDescent="0.25">
      <c r="O442" s="2"/>
      <c r="P442" s="2"/>
      <c r="Q442" s="2"/>
      <c r="R442" s="2"/>
      <c r="S442" s="2"/>
      <c r="T442" s="2"/>
      <c r="U442" s="2"/>
      <c r="AA442" s="1"/>
    </row>
    <row r="443" spans="15:27" ht="15.75" customHeight="1" x14ac:dyDescent="0.25">
      <c r="O443" s="2"/>
      <c r="P443" s="2"/>
      <c r="Q443" s="2"/>
      <c r="R443" s="2"/>
      <c r="S443" s="2"/>
      <c r="T443" s="2"/>
      <c r="U443" s="2"/>
      <c r="AA443" s="1"/>
    </row>
    <row r="444" spans="15:27" ht="15.75" customHeight="1" x14ac:dyDescent="0.25">
      <c r="O444" s="2"/>
      <c r="P444" s="2"/>
      <c r="Q444" s="2"/>
      <c r="R444" s="2"/>
      <c r="S444" s="2"/>
      <c r="T444" s="2"/>
      <c r="U444" s="2"/>
      <c r="AA444" s="1"/>
    </row>
    <row r="445" spans="15:27" ht="15.75" customHeight="1" x14ac:dyDescent="0.25">
      <c r="O445" s="2"/>
      <c r="P445" s="2"/>
      <c r="Q445" s="2"/>
      <c r="R445" s="2"/>
      <c r="S445" s="2"/>
      <c r="T445" s="2"/>
      <c r="U445" s="2"/>
      <c r="AA445" s="1"/>
    </row>
    <row r="446" spans="15:27" ht="15.75" customHeight="1" x14ac:dyDescent="0.25">
      <c r="O446" s="2"/>
      <c r="P446" s="2"/>
      <c r="Q446" s="2"/>
      <c r="R446" s="2"/>
      <c r="S446" s="2"/>
      <c r="T446" s="2"/>
      <c r="U446" s="2"/>
      <c r="AA446" s="1"/>
    </row>
    <row r="447" spans="15:27" ht="15.75" customHeight="1" x14ac:dyDescent="0.25">
      <c r="O447" s="2"/>
      <c r="P447" s="2"/>
      <c r="Q447" s="2"/>
      <c r="R447" s="2"/>
      <c r="S447" s="2"/>
      <c r="T447" s="2"/>
      <c r="U447" s="2"/>
      <c r="AA447" s="1"/>
    </row>
    <row r="448" spans="15:27" ht="15.75" customHeight="1" x14ac:dyDescent="0.25">
      <c r="O448" s="2"/>
      <c r="P448" s="2"/>
      <c r="Q448" s="2"/>
      <c r="R448" s="2"/>
      <c r="S448" s="2"/>
      <c r="T448" s="2"/>
      <c r="U448" s="2"/>
      <c r="AA448" s="1"/>
    </row>
    <row r="449" spans="15:27" ht="15.75" customHeight="1" x14ac:dyDescent="0.25">
      <c r="O449" s="2"/>
      <c r="P449" s="2"/>
      <c r="Q449" s="2"/>
      <c r="R449" s="2"/>
      <c r="S449" s="2"/>
      <c r="T449" s="2"/>
      <c r="U449" s="2"/>
      <c r="AA449" s="1"/>
    </row>
    <row r="450" spans="15:27" ht="15.75" customHeight="1" x14ac:dyDescent="0.25">
      <c r="O450" s="2"/>
      <c r="P450" s="2"/>
      <c r="Q450" s="2"/>
      <c r="R450" s="2"/>
      <c r="S450" s="2"/>
      <c r="T450" s="2"/>
      <c r="U450" s="2"/>
      <c r="AA450" s="1"/>
    </row>
    <row r="451" spans="15:27" ht="15.75" customHeight="1" x14ac:dyDescent="0.25">
      <c r="O451" s="2"/>
      <c r="P451" s="2"/>
      <c r="Q451" s="2"/>
      <c r="R451" s="2"/>
      <c r="S451" s="2"/>
      <c r="T451" s="2"/>
      <c r="U451" s="2"/>
      <c r="AA451" s="1"/>
    </row>
    <row r="452" spans="15:27" ht="15.75" customHeight="1" x14ac:dyDescent="0.25">
      <c r="O452" s="2"/>
      <c r="P452" s="2"/>
      <c r="Q452" s="2"/>
      <c r="R452" s="2"/>
      <c r="S452" s="2"/>
      <c r="T452" s="2"/>
      <c r="U452" s="2"/>
      <c r="AA452" s="1"/>
    </row>
    <row r="453" spans="15:27" ht="15.75" customHeight="1" x14ac:dyDescent="0.25">
      <c r="O453" s="2"/>
      <c r="P453" s="2"/>
      <c r="Q453" s="2"/>
      <c r="R453" s="2"/>
      <c r="S453" s="2"/>
      <c r="T453" s="2"/>
      <c r="U453" s="2"/>
      <c r="AA453" s="1"/>
    </row>
    <row r="454" spans="15:27" ht="15.75" customHeight="1" x14ac:dyDescent="0.25">
      <c r="O454" s="2"/>
      <c r="P454" s="2"/>
      <c r="Q454" s="2"/>
      <c r="R454" s="2"/>
      <c r="S454" s="2"/>
      <c r="T454" s="2"/>
      <c r="U454" s="2"/>
      <c r="AA454" s="1"/>
    </row>
    <row r="455" spans="15:27" ht="15.75" customHeight="1" x14ac:dyDescent="0.25">
      <c r="O455" s="2"/>
      <c r="P455" s="2"/>
      <c r="Q455" s="2"/>
      <c r="R455" s="2"/>
      <c r="S455" s="2"/>
      <c r="T455" s="2"/>
      <c r="U455" s="2"/>
      <c r="AA455" s="1"/>
    </row>
    <row r="456" spans="15:27" ht="15.75" customHeight="1" x14ac:dyDescent="0.25">
      <c r="O456" s="2"/>
      <c r="P456" s="2"/>
      <c r="Q456" s="2"/>
      <c r="R456" s="2"/>
      <c r="S456" s="2"/>
      <c r="T456" s="2"/>
      <c r="U456" s="2"/>
      <c r="AA456" s="1"/>
    </row>
    <row r="457" spans="15:27" ht="15.75" customHeight="1" x14ac:dyDescent="0.25">
      <c r="O457" s="2"/>
      <c r="P457" s="2"/>
      <c r="Q457" s="2"/>
      <c r="R457" s="2"/>
      <c r="S457" s="2"/>
      <c r="T457" s="2"/>
      <c r="U457" s="2"/>
      <c r="AA457" s="1"/>
    </row>
    <row r="458" spans="15:27" ht="15.75" customHeight="1" x14ac:dyDescent="0.25">
      <c r="O458" s="2"/>
      <c r="P458" s="2"/>
      <c r="Q458" s="2"/>
      <c r="R458" s="2"/>
      <c r="S458" s="2"/>
      <c r="T458" s="2"/>
      <c r="U458" s="2"/>
      <c r="AA458" s="1"/>
    </row>
    <row r="459" spans="15:27" ht="15.75" customHeight="1" x14ac:dyDescent="0.25">
      <c r="O459" s="2"/>
      <c r="P459" s="2"/>
      <c r="Q459" s="2"/>
      <c r="R459" s="2"/>
      <c r="S459" s="2"/>
      <c r="T459" s="2"/>
      <c r="U459" s="2"/>
      <c r="AA459" s="1"/>
    </row>
    <row r="460" spans="15:27" ht="15.75" customHeight="1" x14ac:dyDescent="0.25">
      <c r="O460" s="2"/>
      <c r="P460" s="2"/>
      <c r="Q460" s="2"/>
      <c r="R460" s="2"/>
      <c r="S460" s="2"/>
      <c r="T460" s="2"/>
      <c r="U460" s="2"/>
      <c r="AA460" s="1"/>
    </row>
    <row r="461" spans="15:27" ht="15.75" customHeight="1" x14ac:dyDescent="0.25">
      <c r="O461" s="2"/>
      <c r="P461" s="2"/>
      <c r="Q461" s="2"/>
      <c r="R461" s="2"/>
      <c r="S461" s="2"/>
      <c r="T461" s="2"/>
      <c r="U461" s="2"/>
      <c r="AA461" s="1"/>
    </row>
    <row r="462" spans="15:27" ht="15.75" customHeight="1" x14ac:dyDescent="0.25">
      <c r="O462" s="2"/>
      <c r="P462" s="2"/>
      <c r="Q462" s="2"/>
      <c r="R462" s="2"/>
      <c r="S462" s="2"/>
      <c r="T462" s="2"/>
      <c r="U462" s="2"/>
      <c r="AA462" s="1"/>
    </row>
    <row r="463" spans="15:27" ht="15.75" customHeight="1" x14ac:dyDescent="0.25">
      <c r="O463" s="2"/>
      <c r="P463" s="2"/>
      <c r="Q463" s="2"/>
      <c r="R463" s="2"/>
      <c r="S463" s="2"/>
      <c r="T463" s="2"/>
      <c r="U463" s="2"/>
      <c r="AA463" s="1"/>
    </row>
    <row r="464" spans="15:27" ht="15.75" customHeight="1" x14ac:dyDescent="0.25">
      <c r="O464" s="2"/>
      <c r="P464" s="2"/>
      <c r="Q464" s="2"/>
      <c r="R464" s="2"/>
      <c r="S464" s="2"/>
      <c r="T464" s="2"/>
      <c r="U464" s="2"/>
      <c r="AA464" s="1"/>
    </row>
    <row r="465" spans="15:27" ht="15.75" customHeight="1" x14ac:dyDescent="0.25">
      <c r="O465" s="2"/>
      <c r="P465" s="2"/>
      <c r="Q465" s="2"/>
      <c r="R465" s="2"/>
      <c r="S465" s="2"/>
      <c r="T465" s="2"/>
      <c r="U465" s="2"/>
      <c r="AA465" s="1"/>
    </row>
    <row r="466" spans="15:27" ht="15.75" customHeight="1" x14ac:dyDescent="0.25">
      <c r="O466" s="2"/>
      <c r="P466" s="2"/>
      <c r="Q466" s="2"/>
      <c r="R466" s="2"/>
      <c r="S466" s="2"/>
      <c r="T466" s="2"/>
      <c r="U466" s="2"/>
      <c r="AA466" s="1"/>
    </row>
    <row r="467" spans="15:27" ht="15.75" customHeight="1" x14ac:dyDescent="0.25">
      <c r="O467" s="2"/>
      <c r="P467" s="2"/>
      <c r="Q467" s="2"/>
      <c r="R467" s="2"/>
      <c r="S467" s="2"/>
      <c r="T467" s="2"/>
      <c r="U467" s="2"/>
      <c r="AA467" s="1"/>
    </row>
    <row r="468" spans="15:27" ht="15.75" customHeight="1" x14ac:dyDescent="0.25">
      <c r="O468" s="2"/>
      <c r="P468" s="2"/>
      <c r="Q468" s="2"/>
      <c r="R468" s="2"/>
      <c r="S468" s="2"/>
      <c r="T468" s="2"/>
      <c r="U468" s="2"/>
      <c r="AA468" s="1"/>
    </row>
    <row r="469" spans="15:27" ht="15.75" customHeight="1" x14ac:dyDescent="0.25">
      <c r="O469" s="2"/>
      <c r="P469" s="2"/>
      <c r="Q469" s="2"/>
      <c r="R469" s="2"/>
      <c r="S469" s="2"/>
      <c r="T469" s="2"/>
      <c r="U469" s="2"/>
      <c r="AA469" s="1"/>
    </row>
    <row r="470" spans="15:27" ht="15.75" customHeight="1" x14ac:dyDescent="0.25">
      <c r="O470" s="2"/>
      <c r="P470" s="2"/>
      <c r="Q470" s="2"/>
      <c r="R470" s="2"/>
      <c r="S470" s="2"/>
      <c r="T470" s="2"/>
      <c r="U470" s="2"/>
      <c r="AA470" s="1"/>
    </row>
    <row r="471" spans="15:27" ht="15.75" customHeight="1" x14ac:dyDescent="0.25">
      <c r="O471" s="2"/>
      <c r="P471" s="2"/>
      <c r="Q471" s="2"/>
      <c r="R471" s="2"/>
      <c r="S471" s="2"/>
      <c r="T471" s="2"/>
      <c r="U471" s="2"/>
      <c r="AA471" s="1"/>
    </row>
    <row r="472" spans="15:27" ht="15.75" customHeight="1" x14ac:dyDescent="0.25">
      <c r="O472" s="2"/>
      <c r="P472" s="2"/>
      <c r="Q472" s="2"/>
      <c r="R472" s="2"/>
      <c r="S472" s="2"/>
      <c r="T472" s="2"/>
      <c r="U472" s="2"/>
      <c r="AA472" s="1"/>
    </row>
    <row r="473" spans="15:27" ht="15.75" customHeight="1" x14ac:dyDescent="0.25">
      <c r="O473" s="2"/>
      <c r="P473" s="2"/>
      <c r="Q473" s="2"/>
      <c r="R473" s="2"/>
      <c r="S473" s="2"/>
      <c r="T473" s="2"/>
      <c r="U473" s="2"/>
      <c r="AA473" s="1"/>
    </row>
    <row r="474" spans="15:27" ht="15.75" customHeight="1" x14ac:dyDescent="0.25">
      <c r="O474" s="2"/>
      <c r="P474" s="2"/>
      <c r="Q474" s="2"/>
      <c r="R474" s="2"/>
      <c r="S474" s="2"/>
      <c r="T474" s="2"/>
      <c r="U474" s="2"/>
      <c r="AA474" s="1"/>
    </row>
    <row r="475" spans="15:27" ht="15.75" customHeight="1" x14ac:dyDescent="0.25">
      <c r="O475" s="2"/>
      <c r="P475" s="2"/>
      <c r="Q475" s="2"/>
      <c r="R475" s="2"/>
      <c r="S475" s="2"/>
      <c r="T475" s="2"/>
      <c r="U475" s="2"/>
      <c r="AA475" s="1"/>
    </row>
    <row r="476" spans="15:27" ht="15.75" customHeight="1" x14ac:dyDescent="0.25">
      <c r="O476" s="2"/>
      <c r="P476" s="2"/>
      <c r="Q476" s="2"/>
      <c r="R476" s="2"/>
      <c r="S476" s="2"/>
      <c r="T476" s="2"/>
      <c r="U476" s="2"/>
      <c r="AA476" s="1"/>
    </row>
    <row r="477" spans="15:27" ht="15.75" customHeight="1" x14ac:dyDescent="0.25">
      <c r="O477" s="2"/>
      <c r="P477" s="2"/>
      <c r="Q477" s="2"/>
      <c r="R477" s="2"/>
      <c r="S477" s="2"/>
      <c r="T477" s="2"/>
      <c r="U477" s="2"/>
      <c r="AA477" s="1"/>
    </row>
    <row r="478" spans="15:27" ht="15.75" customHeight="1" x14ac:dyDescent="0.25">
      <c r="O478" s="2"/>
      <c r="P478" s="2"/>
      <c r="Q478" s="2"/>
      <c r="R478" s="2"/>
      <c r="S478" s="2"/>
      <c r="T478" s="2"/>
      <c r="U478" s="2"/>
      <c r="AA478" s="1"/>
    </row>
    <row r="479" spans="15:27" ht="15.75" customHeight="1" x14ac:dyDescent="0.25">
      <c r="O479" s="2"/>
      <c r="P479" s="2"/>
      <c r="Q479" s="2"/>
      <c r="R479" s="2"/>
      <c r="S479" s="2"/>
      <c r="T479" s="2"/>
      <c r="U479" s="2"/>
      <c r="AA479" s="1"/>
    </row>
    <row r="480" spans="15:27" ht="15.75" customHeight="1" x14ac:dyDescent="0.25">
      <c r="O480" s="2"/>
      <c r="P480" s="2"/>
      <c r="Q480" s="2"/>
      <c r="R480" s="2"/>
      <c r="S480" s="2"/>
      <c r="T480" s="2"/>
      <c r="U480" s="2"/>
      <c r="AA480" s="1"/>
    </row>
    <row r="481" spans="15:27" ht="15.75" customHeight="1" x14ac:dyDescent="0.25">
      <c r="O481" s="2"/>
      <c r="P481" s="2"/>
      <c r="Q481" s="2"/>
      <c r="R481" s="2"/>
      <c r="S481" s="2"/>
      <c r="T481" s="2"/>
      <c r="U481" s="2"/>
      <c r="AA481" s="1"/>
    </row>
    <row r="482" spans="15:27" ht="15.75" customHeight="1" x14ac:dyDescent="0.25">
      <c r="O482" s="2"/>
      <c r="P482" s="2"/>
      <c r="Q482" s="2"/>
      <c r="R482" s="2"/>
      <c r="S482" s="2"/>
      <c r="T482" s="2"/>
      <c r="U482" s="2"/>
      <c r="AA482" s="1"/>
    </row>
    <row r="483" spans="15:27" ht="15.75" customHeight="1" x14ac:dyDescent="0.25">
      <c r="O483" s="2"/>
      <c r="P483" s="2"/>
      <c r="Q483" s="2"/>
      <c r="R483" s="2"/>
      <c r="S483" s="2"/>
      <c r="T483" s="2"/>
      <c r="U483" s="2"/>
      <c r="AA483" s="1"/>
    </row>
    <row r="484" spans="15:27" ht="15.75" customHeight="1" x14ac:dyDescent="0.25">
      <c r="O484" s="2"/>
      <c r="P484" s="2"/>
      <c r="Q484" s="2"/>
      <c r="R484" s="2"/>
      <c r="S484" s="2"/>
      <c r="T484" s="2"/>
      <c r="U484" s="2"/>
      <c r="AA484" s="1"/>
    </row>
    <row r="485" spans="15:27" ht="15.75" customHeight="1" x14ac:dyDescent="0.25">
      <c r="O485" s="2"/>
      <c r="P485" s="2"/>
      <c r="Q485" s="2"/>
      <c r="R485" s="2"/>
      <c r="S485" s="2"/>
      <c r="T485" s="2"/>
      <c r="U485" s="2"/>
      <c r="AA485" s="1"/>
    </row>
    <row r="486" spans="15:27" ht="15.75" customHeight="1" x14ac:dyDescent="0.25">
      <c r="O486" s="2"/>
      <c r="P486" s="2"/>
      <c r="Q486" s="2"/>
      <c r="R486" s="2"/>
      <c r="S486" s="2"/>
      <c r="T486" s="2"/>
      <c r="U486" s="2"/>
      <c r="AA486" s="1"/>
    </row>
    <row r="487" spans="15:27" ht="15.75" customHeight="1" x14ac:dyDescent="0.25">
      <c r="O487" s="2"/>
      <c r="P487" s="2"/>
      <c r="Q487" s="2"/>
      <c r="R487" s="2"/>
      <c r="S487" s="2"/>
      <c r="T487" s="2"/>
      <c r="U487" s="2"/>
      <c r="AA487" s="1"/>
    </row>
    <row r="488" spans="15:27" ht="15.75" customHeight="1" x14ac:dyDescent="0.25">
      <c r="O488" s="2"/>
      <c r="P488" s="2"/>
      <c r="Q488" s="2"/>
      <c r="R488" s="2"/>
      <c r="S488" s="2"/>
      <c r="T488" s="2"/>
      <c r="U488" s="2"/>
      <c r="AA488" s="1"/>
    </row>
    <row r="489" spans="15:27" ht="15.75" customHeight="1" x14ac:dyDescent="0.25">
      <c r="O489" s="2"/>
      <c r="P489" s="2"/>
      <c r="Q489" s="2"/>
      <c r="R489" s="2"/>
      <c r="S489" s="2"/>
      <c r="T489" s="2"/>
      <c r="U489" s="2"/>
      <c r="AA489" s="1"/>
    </row>
    <row r="490" spans="15:27" ht="15.75" customHeight="1" x14ac:dyDescent="0.25">
      <c r="O490" s="2"/>
      <c r="P490" s="2"/>
      <c r="Q490" s="2"/>
      <c r="R490" s="2"/>
      <c r="S490" s="2"/>
      <c r="T490" s="2"/>
      <c r="U490" s="2"/>
      <c r="AA490" s="1"/>
    </row>
    <row r="491" spans="15:27" ht="15.75" customHeight="1" x14ac:dyDescent="0.25">
      <c r="O491" s="2"/>
      <c r="P491" s="2"/>
      <c r="Q491" s="2"/>
      <c r="R491" s="2"/>
      <c r="S491" s="2"/>
      <c r="T491" s="2"/>
      <c r="U491" s="2"/>
      <c r="AA491" s="1"/>
    </row>
    <row r="492" spans="15:27" ht="15.75" customHeight="1" x14ac:dyDescent="0.25">
      <c r="O492" s="2"/>
      <c r="P492" s="2"/>
      <c r="Q492" s="2"/>
      <c r="R492" s="2"/>
      <c r="S492" s="2"/>
      <c r="T492" s="2"/>
      <c r="U492" s="2"/>
      <c r="AA492" s="1"/>
    </row>
    <row r="493" spans="15:27" ht="15.75" customHeight="1" x14ac:dyDescent="0.25">
      <c r="O493" s="2"/>
      <c r="P493" s="2"/>
      <c r="Q493" s="2"/>
      <c r="R493" s="2"/>
      <c r="S493" s="2"/>
      <c r="T493" s="2"/>
      <c r="U493" s="2"/>
      <c r="AA493" s="1"/>
    </row>
    <row r="494" spans="15:27" ht="15.75" customHeight="1" x14ac:dyDescent="0.25">
      <c r="O494" s="2"/>
      <c r="P494" s="2"/>
      <c r="Q494" s="2"/>
      <c r="R494" s="2"/>
      <c r="S494" s="2"/>
      <c r="T494" s="2"/>
      <c r="U494" s="2"/>
      <c r="AA494" s="1"/>
    </row>
    <row r="495" spans="15:27" ht="15.75" customHeight="1" x14ac:dyDescent="0.25">
      <c r="O495" s="2"/>
      <c r="P495" s="2"/>
      <c r="Q495" s="2"/>
      <c r="R495" s="2"/>
      <c r="S495" s="2"/>
      <c r="T495" s="2"/>
      <c r="U495" s="2"/>
      <c r="AA495" s="1"/>
    </row>
    <row r="496" spans="15:27" ht="15.75" customHeight="1" x14ac:dyDescent="0.25">
      <c r="O496" s="2"/>
      <c r="P496" s="2"/>
      <c r="Q496" s="2"/>
      <c r="R496" s="2"/>
      <c r="S496" s="2"/>
      <c r="T496" s="2"/>
      <c r="U496" s="2"/>
      <c r="AA496" s="1"/>
    </row>
    <row r="497" spans="15:27" ht="15.75" customHeight="1" x14ac:dyDescent="0.25">
      <c r="O497" s="2"/>
      <c r="P497" s="2"/>
      <c r="Q497" s="2"/>
      <c r="R497" s="2"/>
      <c r="S497" s="2"/>
      <c r="T497" s="2"/>
      <c r="U497" s="2"/>
      <c r="AA497" s="1"/>
    </row>
    <row r="498" spans="15:27" ht="15.75" customHeight="1" x14ac:dyDescent="0.25">
      <c r="O498" s="2"/>
      <c r="P498" s="2"/>
      <c r="Q498" s="2"/>
      <c r="R498" s="2"/>
      <c r="S498" s="2"/>
      <c r="T498" s="2"/>
      <c r="U498" s="2"/>
      <c r="AA498" s="1"/>
    </row>
    <row r="499" spans="15:27" ht="15.75" customHeight="1" x14ac:dyDescent="0.25">
      <c r="O499" s="2"/>
      <c r="P499" s="2"/>
      <c r="Q499" s="2"/>
      <c r="R499" s="2"/>
      <c r="S499" s="2"/>
      <c r="T499" s="2"/>
      <c r="U499" s="2"/>
      <c r="AA499" s="1"/>
    </row>
    <row r="500" spans="15:27" ht="15.75" customHeight="1" x14ac:dyDescent="0.25">
      <c r="O500" s="2"/>
      <c r="P500" s="2"/>
      <c r="Q500" s="2"/>
      <c r="R500" s="2"/>
      <c r="S500" s="2"/>
      <c r="T500" s="2"/>
      <c r="U500" s="2"/>
      <c r="AA500" s="1"/>
    </row>
    <row r="501" spans="15:27" ht="15.75" customHeight="1" x14ac:dyDescent="0.25">
      <c r="O501" s="2"/>
      <c r="P501" s="2"/>
      <c r="Q501" s="2"/>
      <c r="R501" s="2"/>
      <c r="S501" s="2"/>
      <c r="T501" s="2"/>
      <c r="U501" s="2"/>
      <c r="AA501" s="1"/>
    </row>
    <row r="502" spans="15:27" ht="15.75" customHeight="1" x14ac:dyDescent="0.25">
      <c r="O502" s="2"/>
      <c r="P502" s="2"/>
      <c r="Q502" s="2"/>
      <c r="R502" s="2"/>
      <c r="S502" s="2"/>
      <c r="T502" s="2"/>
      <c r="U502" s="2"/>
      <c r="AA502" s="1"/>
    </row>
    <row r="503" spans="15:27" ht="15.75" customHeight="1" x14ac:dyDescent="0.25">
      <c r="O503" s="2"/>
      <c r="P503" s="2"/>
      <c r="Q503" s="2"/>
      <c r="R503" s="2"/>
      <c r="S503" s="2"/>
      <c r="T503" s="2"/>
      <c r="U503" s="2"/>
      <c r="AA503" s="1"/>
    </row>
    <row r="504" spans="15:27" ht="15.75" customHeight="1" x14ac:dyDescent="0.25">
      <c r="O504" s="2"/>
      <c r="P504" s="2"/>
      <c r="Q504" s="2"/>
      <c r="R504" s="2"/>
      <c r="S504" s="2"/>
      <c r="T504" s="2"/>
      <c r="U504" s="2"/>
      <c r="AA504" s="1"/>
    </row>
    <row r="505" spans="15:27" ht="15.75" customHeight="1" x14ac:dyDescent="0.25">
      <c r="O505" s="2"/>
      <c r="P505" s="2"/>
      <c r="Q505" s="2"/>
      <c r="R505" s="2"/>
      <c r="S505" s="2"/>
      <c r="T505" s="2"/>
      <c r="U505" s="2"/>
      <c r="AA505" s="1"/>
    </row>
    <row r="506" spans="15:27" ht="15.75" customHeight="1" x14ac:dyDescent="0.25">
      <c r="O506" s="2"/>
      <c r="P506" s="2"/>
      <c r="Q506" s="2"/>
      <c r="R506" s="2"/>
      <c r="S506" s="2"/>
      <c r="T506" s="2"/>
      <c r="U506" s="2"/>
      <c r="AA506" s="1"/>
    </row>
    <row r="507" spans="15:27" ht="15.75" customHeight="1" x14ac:dyDescent="0.25">
      <c r="O507" s="2"/>
      <c r="P507" s="2"/>
      <c r="Q507" s="2"/>
      <c r="R507" s="2"/>
      <c r="S507" s="2"/>
      <c r="T507" s="2"/>
      <c r="U507" s="2"/>
      <c r="AA507" s="1"/>
    </row>
    <row r="508" spans="15:27" ht="15.75" customHeight="1" x14ac:dyDescent="0.25">
      <c r="O508" s="2"/>
      <c r="P508" s="2"/>
      <c r="Q508" s="2"/>
      <c r="R508" s="2"/>
      <c r="S508" s="2"/>
      <c r="T508" s="2"/>
      <c r="U508" s="2"/>
      <c r="AA508" s="1"/>
    </row>
    <row r="509" spans="15:27" ht="15.75" customHeight="1" x14ac:dyDescent="0.25">
      <c r="O509" s="2"/>
      <c r="P509" s="2"/>
      <c r="Q509" s="2"/>
      <c r="R509" s="2"/>
      <c r="S509" s="2"/>
      <c r="T509" s="2"/>
      <c r="U509" s="2"/>
      <c r="AA509" s="1"/>
    </row>
    <row r="510" spans="15:27" ht="15.75" customHeight="1" x14ac:dyDescent="0.25">
      <c r="O510" s="2"/>
      <c r="P510" s="2"/>
      <c r="Q510" s="2"/>
      <c r="R510" s="2"/>
      <c r="S510" s="2"/>
      <c r="T510" s="2"/>
      <c r="U510" s="2"/>
      <c r="AA510" s="1"/>
    </row>
    <row r="511" spans="15:27" ht="15.75" customHeight="1" x14ac:dyDescent="0.25">
      <c r="O511" s="2"/>
      <c r="P511" s="2"/>
      <c r="Q511" s="2"/>
      <c r="R511" s="2"/>
      <c r="S511" s="2"/>
      <c r="T511" s="2"/>
      <c r="U511" s="2"/>
      <c r="AA511" s="1"/>
    </row>
    <row r="512" spans="15:27" ht="15.75" customHeight="1" x14ac:dyDescent="0.25">
      <c r="O512" s="2"/>
      <c r="P512" s="2"/>
      <c r="Q512" s="2"/>
      <c r="R512" s="2"/>
      <c r="S512" s="2"/>
      <c r="T512" s="2"/>
      <c r="U512" s="2"/>
      <c r="AA512" s="1"/>
    </row>
    <row r="513" spans="15:27" ht="15.75" customHeight="1" x14ac:dyDescent="0.25">
      <c r="O513" s="2"/>
      <c r="P513" s="2"/>
      <c r="Q513" s="2"/>
      <c r="R513" s="2"/>
      <c r="S513" s="2"/>
      <c r="T513" s="2"/>
      <c r="U513" s="2"/>
      <c r="AA513" s="1"/>
    </row>
    <row r="514" spans="15:27" ht="15.75" customHeight="1" x14ac:dyDescent="0.25">
      <c r="O514" s="2"/>
      <c r="P514" s="2"/>
      <c r="Q514" s="2"/>
      <c r="R514" s="2"/>
      <c r="S514" s="2"/>
      <c r="T514" s="2"/>
      <c r="U514" s="2"/>
      <c r="AA514" s="1"/>
    </row>
    <row r="515" spans="15:27" ht="15.75" customHeight="1" x14ac:dyDescent="0.25">
      <c r="O515" s="2"/>
      <c r="P515" s="2"/>
      <c r="Q515" s="2"/>
      <c r="R515" s="2"/>
      <c r="S515" s="2"/>
      <c r="T515" s="2"/>
      <c r="U515" s="2"/>
      <c r="AA515" s="1"/>
    </row>
    <row r="516" spans="15:27" ht="15.75" customHeight="1" x14ac:dyDescent="0.25">
      <c r="O516" s="2"/>
      <c r="P516" s="2"/>
      <c r="Q516" s="2"/>
      <c r="R516" s="2"/>
      <c r="S516" s="2"/>
      <c r="T516" s="2"/>
      <c r="U516" s="2"/>
      <c r="AA516" s="1"/>
    </row>
    <row r="517" spans="15:27" ht="15.75" customHeight="1" x14ac:dyDescent="0.25">
      <c r="O517" s="2"/>
      <c r="P517" s="2"/>
      <c r="Q517" s="2"/>
      <c r="R517" s="2"/>
      <c r="S517" s="2"/>
      <c r="T517" s="2"/>
      <c r="U517" s="2"/>
      <c r="AA517" s="1"/>
    </row>
    <row r="518" spans="15:27" ht="15.75" customHeight="1" x14ac:dyDescent="0.25">
      <c r="O518" s="2"/>
      <c r="P518" s="2"/>
      <c r="Q518" s="2"/>
      <c r="R518" s="2"/>
      <c r="S518" s="2"/>
      <c r="T518" s="2"/>
      <c r="U518" s="2"/>
      <c r="AA518" s="1"/>
    </row>
    <row r="519" spans="15:27" ht="15.75" customHeight="1" x14ac:dyDescent="0.25">
      <c r="O519" s="2"/>
      <c r="P519" s="2"/>
      <c r="Q519" s="2"/>
      <c r="R519" s="2"/>
      <c r="S519" s="2"/>
      <c r="T519" s="2"/>
      <c r="U519" s="2"/>
      <c r="AA519" s="1"/>
    </row>
    <row r="520" spans="15:27" ht="15.75" customHeight="1" x14ac:dyDescent="0.25">
      <c r="O520" s="2"/>
      <c r="P520" s="2"/>
      <c r="Q520" s="2"/>
      <c r="R520" s="2"/>
      <c r="S520" s="2"/>
      <c r="T520" s="2"/>
      <c r="U520" s="2"/>
      <c r="AA520" s="1"/>
    </row>
    <row r="521" spans="15:27" ht="15.75" customHeight="1" x14ac:dyDescent="0.25">
      <c r="O521" s="2"/>
      <c r="P521" s="2"/>
      <c r="Q521" s="2"/>
      <c r="R521" s="2"/>
      <c r="S521" s="2"/>
      <c r="T521" s="2"/>
      <c r="U521" s="2"/>
      <c r="AA521" s="1"/>
    </row>
    <row r="522" spans="15:27" ht="15.75" customHeight="1" x14ac:dyDescent="0.25">
      <c r="O522" s="2"/>
      <c r="P522" s="2"/>
      <c r="Q522" s="2"/>
      <c r="R522" s="2"/>
      <c r="S522" s="2"/>
      <c r="T522" s="2"/>
      <c r="U522" s="2"/>
      <c r="AA522" s="1"/>
    </row>
    <row r="523" spans="15:27" ht="15.75" customHeight="1" x14ac:dyDescent="0.25">
      <c r="O523" s="2"/>
      <c r="P523" s="2"/>
      <c r="Q523" s="2"/>
      <c r="R523" s="2"/>
      <c r="S523" s="2"/>
      <c r="T523" s="2"/>
      <c r="U523" s="2"/>
      <c r="AA523" s="1"/>
    </row>
    <row r="524" spans="15:27" ht="15.75" customHeight="1" x14ac:dyDescent="0.25">
      <c r="O524" s="2"/>
      <c r="P524" s="2"/>
      <c r="Q524" s="2"/>
      <c r="R524" s="2"/>
      <c r="S524" s="2"/>
      <c r="T524" s="2"/>
      <c r="U524" s="2"/>
      <c r="AA524" s="1"/>
    </row>
    <row r="525" spans="15:27" ht="15.75" customHeight="1" x14ac:dyDescent="0.25">
      <c r="O525" s="2"/>
      <c r="P525" s="2"/>
      <c r="Q525" s="2"/>
      <c r="R525" s="2"/>
      <c r="S525" s="2"/>
      <c r="T525" s="2"/>
      <c r="U525" s="2"/>
      <c r="AA525" s="1"/>
    </row>
    <row r="526" spans="15:27" ht="15.75" customHeight="1" x14ac:dyDescent="0.25">
      <c r="O526" s="2"/>
      <c r="P526" s="2"/>
      <c r="Q526" s="2"/>
      <c r="R526" s="2"/>
      <c r="S526" s="2"/>
      <c r="T526" s="2"/>
      <c r="U526" s="2"/>
      <c r="AA526" s="1"/>
    </row>
    <row r="527" spans="15:27" ht="15.75" customHeight="1" x14ac:dyDescent="0.25">
      <c r="O527" s="2"/>
      <c r="P527" s="2"/>
      <c r="Q527" s="2"/>
      <c r="R527" s="2"/>
      <c r="S527" s="2"/>
      <c r="T527" s="2"/>
      <c r="U527" s="2"/>
      <c r="AA527" s="1"/>
    </row>
    <row r="528" spans="15:27" ht="15.75" customHeight="1" x14ac:dyDescent="0.25">
      <c r="O528" s="2"/>
      <c r="P528" s="2"/>
      <c r="Q528" s="2"/>
      <c r="R528" s="2"/>
      <c r="S528" s="2"/>
      <c r="T528" s="2"/>
      <c r="U528" s="2"/>
      <c r="AA528" s="1"/>
    </row>
    <row r="529" spans="15:27" ht="15.75" customHeight="1" x14ac:dyDescent="0.25">
      <c r="O529" s="2"/>
      <c r="P529" s="2"/>
      <c r="Q529" s="2"/>
      <c r="R529" s="2"/>
      <c r="S529" s="2"/>
      <c r="T529" s="2"/>
      <c r="U529" s="2"/>
      <c r="AA529" s="1"/>
    </row>
    <row r="530" spans="15:27" ht="15.75" customHeight="1" x14ac:dyDescent="0.25">
      <c r="O530" s="2"/>
      <c r="P530" s="2"/>
      <c r="Q530" s="2"/>
      <c r="R530" s="2"/>
      <c r="S530" s="2"/>
      <c r="T530" s="2"/>
      <c r="U530" s="2"/>
      <c r="AA530" s="1"/>
    </row>
    <row r="531" spans="15:27" ht="15.75" customHeight="1" x14ac:dyDescent="0.25">
      <c r="O531" s="2"/>
      <c r="P531" s="2"/>
      <c r="Q531" s="2"/>
      <c r="R531" s="2"/>
      <c r="S531" s="2"/>
      <c r="T531" s="2"/>
      <c r="U531" s="2"/>
      <c r="AA531" s="1"/>
    </row>
    <row r="532" spans="15:27" ht="15.75" customHeight="1" x14ac:dyDescent="0.25">
      <c r="O532" s="2"/>
      <c r="P532" s="2"/>
      <c r="Q532" s="2"/>
      <c r="R532" s="2"/>
      <c r="S532" s="2"/>
      <c r="T532" s="2"/>
      <c r="U532" s="2"/>
      <c r="AA532" s="1"/>
    </row>
    <row r="533" spans="15:27" ht="15.75" customHeight="1" x14ac:dyDescent="0.25">
      <c r="O533" s="2"/>
      <c r="P533" s="2"/>
      <c r="Q533" s="2"/>
      <c r="R533" s="2"/>
      <c r="S533" s="2"/>
      <c r="T533" s="2"/>
      <c r="U533" s="2"/>
      <c r="AA533" s="1"/>
    </row>
    <row r="534" spans="15:27" ht="15.75" customHeight="1" x14ac:dyDescent="0.25">
      <c r="O534" s="2"/>
      <c r="P534" s="2"/>
      <c r="Q534" s="2"/>
      <c r="R534" s="2"/>
      <c r="S534" s="2"/>
      <c r="T534" s="2"/>
      <c r="U534" s="2"/>
      <c r="AA534" s="1"/>
    </row>
    <row r="535" spans="15:27" ht="15.75" customHeight="1" x14ac:dyDescent="0.25">
      <c r="O535" s="2"/>
      <c r="P535" s="2"/>
      <c r="Q535" s="2"/>
      <c r="R535" s="2"/>
      <c r="S535" s="2"/>
      <c r="T535" s="2"/>
      <c r="U535" s="2"/>
      <c r="AA535" s="1"/>
    </row>
    <row r="536" spans="15:27" ht="15.75" customHeight="1" x14ac:dyDescent="0.25">
      <c r="O536" s="2"/>
      <c r="P536" s="2"/>
      <c r="Q536" s="2"/>
      <c r="R536" s="2"/>
      <c r="S536" s="2"/>
      <c r="T536" s="2"/>
      <c r="U536" s="2"/>
      <c r="AA536" s="1"/>
    </row>
    <row r="537" spans="15:27" ht="15.75" customHeight="1" x14ac:dyDescent="0.25">
      <c r="O537" s="2"/>
      <c r="P537" s="2"/>
      <c r="Q537" s="2"/>
      <c r="R537" s="2"/>
      <c r="S537" s="2"/>
      <c r="T537" s="2"/>
      <c r="U537" s="2"/>
      <c r="AA537" s="1"/>
    </row>
    <row r="538" spans="15:27" ht="15.75" customHeight="1" x14ac:dyDescent="0.25">
      <c r="O538" s="2"/>
      <c r="P538" s="2"/>
      <c r="Q538" s="2"/>
      <c r="R538" s="2"/>
      <c r="S538" s="2"/>
      <c r="T538" s="2"/>
      <c r="U538" s="2"/>
      <c r="AA538" s="1"/>
    </row>
    <row r="539" spans="15:27" ht="15.75" customHeight="1" x14ac:dyDescent="0.25">
      <c r="O539" s="2"/>
      <c r="P539" s="2"/>
      <c r="Q539" s="2"/>
      <c r="R539" s="2"/>
      <c r="S539" s="2"/>
      <c r="T539" s="2"/>
      <c r="U539" s="2"/>
      <c r="AA539" s="1"/>
    </row>
    <row r="540" spans="15:27" ht="15.75" customHeight="1" x14ac:dyDescent="0.25">
      <c r="O540" s="2"/>
      <c r="P540" s="2"/>
      <c r="Q540" s="2"/>
      <c r="R540" s="2"/>
      <c r="S540" s="2"/>
      <c r="T540" s="2"/>
      <c r="U540" s="2"/>
      <c r="AA540" s="1"/>
    </row>
    <row r="541" spans="15:27" ht="15.75" customHeight="1" x14ac:dyDescent="0.25">
      <c r="O541" s="2"/>
      <c r="P541" s="2"/>
      <c r="Q541" s="2"/>
      <c r="R541" s="2"/>
      <c r="S541" s="2"/>
      <c r="T541" s="2"/>
      <c r="U541" s="2"/>
      <c r="AA541" s="1"/>
    </row>
    <row r="542" spans="15:27" ht="15.75" customHeight="1" x14ac:dyDescent="0.25">
      <c r="O542" s="2"/>
      <c r="P542" s="2"/>
      <c r="Q542" s="2"/>
      <c r="R542" s="2"/>
      <c r="S542" s="2"/>
      <c r="T542" s="2"/>
      <c r="U542" s="2"/>
      <c r="AA542" s="1"/>
    </row>
    <row r="543" spans="15:27" ht="15.75" customHeight="1" x14ac:dyDescent="0.25">
      <c r="O543" s="2"/>
      <c r="P543" s="2"/>
      <c r="Q543" s="2"/>
      <c r="R543" s="2"/>
      <c r="S543" s="2"/>
      <c r="T543" s="2"/>
      <c r="U543" s="2"/>
      <c r="AA543" s="1"/>
    </row>
    <row r="544" spans="15:27" ht="15.75" customHeight="1" x14ac:dyDescent="0.25">
      <c r="O544" s="2"/>
      <c r="P544" s="2"/>
      <c r="Q544" s="2"/>
      <c r="R544" s="2"/>
      <c r="S544" s="2"/>
      <c r="T544" s="2"/>
      <c r="U544" s="2"/>
      <c r="AA544" s="1"/>
    </row>
    <row r="545" spans="15:27" ht="15.75" customHeight="1" x14ac:dyDescent="0.25">
      <c r="O545" s="2"/>
      <c r="P545" s="2"/>
      <c r="Q545" s="2"/>
      <c r="R545" s="2"/>
      <c r="S545" s="2"/>
      <c r="T545" s="2"/>
      <c r="U545" s="2"/>
      <c r="AA545" s="1"/>
    </row>
    <row r="546" spans="15:27" ht="15.75" customHeight="1" x14ac:dyDescent="0.25">
      <c r="O546" s="2"/>
      <c r="P546" s="2"/>
      <c r="Q546" s="2"/>
      <c r="R546" s="2"/>
      <c r="S546" s="2"/>
      <c r="T546" s="2"/>
      <c r="U546" s="2"/>
      <c r="AA546" s="1"/>
    </row>
    <row r="547" spans="15:27" ht="15.75" customHeight="1" x14ac:dyDescent="0.25">
      <c r="O547" s="2"/>
      <c r="P547" s="2"/>
      <c r="Q547" s="2"/>
      <c r="R547" s="2"/>
      <c r="S547" s="2"/>
      <c r="T547" s="2"/>
      <c r="U547" s="2"/>
      <c r="AA547" s="1"/>
    </row>
    <row r="548" spans="15:27" ht="15.75" customHeight="1" x14ac:dyDescent="0.25">
      <c r="O548" s="2"/>
      <c r="P548" s="2"/>
      <c r="Q548" s="2"/>
      <c r="R548" s="2"/>
      <c r="S548" s="2"/>
      <c r="T548" s="2"/>
      <c r="U548" s="2"/>
      <c r="AA548" s="1"/>
    </row>
    <row r="549" spans="15:27" ht="15.75" customHeight="1" x14ac:dyDescent="0.25">
      <c r="O549" s="2"/>
      <c r="P549" s="2"/>
      <c r="Q549" s="2"/>
      <c r="R549" s="2"/>
      <c r="S549" s="2"/>
      <c r="T549" s="2"/>
      <c r="U549" s="2"/>
      <c r="AA549" s="1"/>
    </row>
    <row r="550" spans="15:27" ht="15.75" customHeight="1" x14ac:dyDescent="0.25">
      <c r="O550" s="2"/>
      <c r="P550" s="2"/>
      <c r="Q550" s="2"/>
      <c r="R550" s="2"/>
      <c r="S550" s="2"/>
      <c r="T550" s="2"/>
      <c r="U550" s="2"/>
      <c r="AA550" s="1"/>
    </row>
    <row r="551" spans="15:27" ht="15.75" customHeight="1" x14ac:dyDescent="0.25">
      <c r="O551" s="2"/>
      <c r="P551" s="2"/>
      <c r="Q551" s="2"/>
      <c r="R551" s="2"/>
      <c r="S551" s="2"/>
      <c r="T551" s="2"/>
      <c r="U551" s="2"/>
      <c r="AA551" s="1"/>
    </row>
    <row r="552" spans="15:27" ht="15.75" customHeight="1" x14ac:dyDescent="0.25">
      <c r="O552" s="2"/>
      <c r="P552" s="2"/>
      <c r="Q552" s="2"/>
      <c r="R552" s="2"/>
      <c r="S552" s="2"/>
      <c r="T552" s="2"/>
      <c r="U552" s="2"/>
      <c r="AA552" s="1"/>
    </row>
    <row r="553" spans="15:27" ht="15.75" customHeight="1" x14ac:dyDescent="0.25">
      <c r="O553" s="2"/>
      <c r="P553" s="2"/>
      <c r="Q553" s="2"/>
      <c r="R553" s="2"/>
      <c r="S553" s="2"/>
      <c r="T553" s="2"/>
      <c r="U553" s="2"/>
      <c r="AA553" s="1"/>
    </row>
    <row r="554" spans="15:27" ht="15.75" customHeight="1" x14ac:dyDescent="0.25">
      <c r="O554" s="2"/>
      <c r="P554" s="2"/>
      <c r="Q554" s="2"/>
      <c r="R554" s="2"/>
      <c r="S554" s="2"/>
      <c r="T554" s="2"/>
      <c r="U554" s="2"/>
      <c r="AA554" s="1"/>
    </row>
    <row r="555" spans="15:27" ht="15.75" customHeight="1" x14ac:dyDescent="0.25">
      <c r="O555" s="2"/>
      <c r="P555" s="2"/>
      <c r="Q555" s="2"/>
      <c r="R555" s="2"/>
      <c r="S555" s="2"/>
      <c r="T555" s="2"/>
      <c r="U555" s="2"/>
      <c r="AA555" s="1"/>
    </row>
    <row r="556" spans="15:27" ht="15.75" customHeight="1" x14ac:dyDescent="0.25">
      <c r="O556" s="2"/>
      <c r="P556" s="2"/>
      <c r="Q556" s="2"/>
      <c r="R556" s="2"/>
      <c r="S556" s="2"/>
      <c r="T556" s="2"/>
      <c r="U556" s="2"/>
      <c r="AA556" s="1"/>
    </row>
    <row r="557" spans="15:27" ht="15.75" customHeight="1" x14ac:dyDescent="0.25">
      <c r="O557" s="2"/>
      <c r="P557" s="2"/>
      <c r="Q557" s="2"/>
      <c r="R557" s="2"/>
      <c r="S557" s="2"/>
      <c r="T557" s="2"/>
      <c r="U557" s="2"/>
      <c r="AA557" s="1"/>
    </row>
    <row r="558" spans="15:27" ht="15.75" customHeight="1" x14ac:dyDescent="0.25">
      <c r="O558" s="2"/>
      <c r="P558" s="2"/>
      <c r="Q558" s="2"/>
      <c r="R558" s="2"/>
      <c r="S558" s="2"/>
      <c r="T558" s="2"/>
      <c r="U558" s="2"/>
      <c r="AA558" s="1"/>
    </row>
    <row r="559" spans="15:27" ht="15.75" customHeight="1" x14ac:dyDescent="0.25">
      <c r="O559" s="2"/>
      <c r="P559" s="2"/>
      <c r="Q559" s="2"/>
      <c r="R559" s="2"/>
      <c r="S559" s="2"/>
      <c r="T559" s="2"/>
      <c r="U559" s="2"/>
      <c r="AA559" s="1"/>
    </row>
    <row r="560" spans="15:27" ht="15.75" customHeight="1" x14ac:dyDescent="0.25">
      <c r="O560" s="2"/>
      <c r="P560" s="2"/>
      <c r="Q560" s="2"/>
      <c r="R560" s="2"/>
      <c r="S560" s="2"/>
      <c r="T560" s="2"/>
      <c r="U560" s="2"/>
      <c r="AA560" s="1"/>
    </row>
    <row r="561" spans="15:27" ht="15.75" customHeight="1" x14ac:dyDescent="0.25">
      <c r="O561" s="2"/>
      <c r="P561" s="2"/>
      <c r="Q561" s="2"/>
      <c r="R561" s="2"/>
      <c r="S561" s="2"/>
      <c r="T561" s="2"/>
      <c r="U561" s="2"/>
      <c r="AA561" s="1"/>
    </row>
    <row r="562" spans="15:27" ht="15.75" customHeight="1" x14ac:dyDescent="0.25">
      <c r="O562" s="2"/>
      <c r="P562" s="2"/>
      <c r="Q562" s="2"/>
      <c r="R562" s="2"/>
      <c r="S562" s="2"/>
      <c r="T562" s="2"/>
      <c r="U562" s="2"/>
      <c r="AA562" s="1"/>
    </row>
    <row r="563" spans="15:27" ht="15.75" customHeight="1" x14ac:dyDescent="0.25">
      <c r="O563" s="2"/>
      <c r="P563" s="2"/>
      <c r="Q563" s="2"/>
      <c r="R563" s="2"/>
      <c r="S563" s="2"/>
      <c r="T563" s="2"/>
      <c r="U563" s="2"/>
      <c r="AA563" s="1"/>
    </row>
    <row r="564" spans="15:27" ht="15.75" customHeight="1" x14ac:dyDescent="0.25">
      <c r="O564" s="2"/>
      <c r="P564" s="2"/>
      <c r="Q564" s="2"/>
      <c r="R564" s="2"/>
      <c r="S564" s="2"/>
      <c r="T564" s="2"/>
      <c r="U564" s="2"/>
      <c r="AA564" s="1"/>
    </row>
    <row r="565" spans="15:27" ht="15.75" customHeight="1" x14ac:dyDescent="0.25">
      <c r="O565" s="2"/>
      <c r="P565" s="2"/>
      <c r="Q565" s="2"/>
      <c r="R565" s="2"/>
      <c r="S565" s="2"/>
      <c r="T565" s="2"/>
      <c r="U565" s="2"/>
      <c r="AA565" s="1"/>
    </row>
    <row r="566" spans="15:27" ht="15.75" customHeight="1" x14ac:dyDescent="0.25">
      <c r="O566" s="2"/>
      <c r="P566" s="2"/>
      <c r="Q566" s="2"/>
      <c r="R566" s="2"/>
      <c r="S566" s="2"/>
      <c r="T566" s="2"/>
      <c r="U566" s="2"/>
      <c r="AA566" s="1"/>
    </row>
    <row r="567" spans="15:27" ht="15.75" customHeight="1" x14ac:dyDescent="0.25">
      <c r="O567" s="2"/>
      <c r="P567" s="2"/>
      <c r="Q567" s="2"/>
      <c r="R567" s="2"/>
      <c r="S567" s="2"/>
      <c r="T567" s="2"/>
      <c r="U567" s="2"/>
      <c r="AA567" s="1"/>
    </row>
    <row r="568" spans="15:27" ht="15.75" customHeight="1" x14ac:dyDescent="0.25">
      <c r="O568" s="2"/>
      <c r="P568" s="2"/>
      <c r="Q568" s="2"/>
      <c r="R568" s="2"/>
      <c r="S568" s="2"/>
      <c r="T568" s="2"/>
      <c r="U568" s="2"/>
      <c r="AA568" s="1"/>
    </row>
    <row r="569" spans="15:27" ht="15.75" customHeight="1" x14ac:dyDescent="0.25">
      <c r="O569" s="2"/>
      <c r="P569" s="2"/>
      <c r="Q569" s="2"/>
      <c r="R569" s="2"/>
      <c r="S569" s="2"/>
      <c r="T569" s="2"/>
      <c r="U569" s="2"/>
      <c r="AA569" s="1"/>
    </row>
    <row r="570" spans="15:27" ht="15.75" customHeight="1" x14ac:dyDescent="0.25">
      <c r="O570" s="2"/>
      <c r="P570" s="2"/>
      <c r="Q570" s="2"/>
      <c r="R570" s="2"/>
      <c r="S570" s="2"/>
      <c r="T570" s="2"/>
      <c r="U570" s="2"/>
      <c r="AA570" s="1"/>
    </row>
    <row r="571" spans="15:27" ht="15.75" customHeight="1" x14ac:dyDescent="0.25">
      <c r="O571" s="2"/>
      <c r="P571" s="2"/>
      <c r="Q571" s="2"/>
      <c r="R571" s="2"/>
      <c r="S571" s="2"/>
      <c r="T571" s="2"/>
      <c r="U571" s="2"/>
      <c r="AA571" s="1"/>
    </row>
    <row r="572" spans="15:27" ht="15.75" customHeight="1" x14ac:dyDescent="0.25">
      <c r="O572" s="2"/>
      <c r="P572" s="2"/>
      <c r="Q572" s="2"/>
      <c r="R572" s="2"/>
      <c r="S572" s="2"/>
      <c r="T572" s="2"/>
      <c r="U572" s="2"/>
      <c r="AA572" s="1"/>
    </row>
    <row r="573" spans="15:27" ht="15.75" customHeight="1" x14ac:dyDescent="0.25">
      <c r="O573" s="2"/>
      <c r="P573" s="2"/>
      <c r="Q573" s="2"/>
      <c r="R573" s="2"/>
      <c r="S573" s="2"/>
      <c r="T573" s="2"/>
      <c r="U573" s="2"/>
      <c r="AA573" s="1"/>
    </row>
    <row r="574" spans="15:27" ht="15.75" customHeight="1" x14ac:dyDescent="0.25">
      <c r="O574" s="2"/>
      <c r="P574" s="2"/>
      <c r="Q574" s="2"/>
      <c r="R574" s="2"/>
      <c r="S574" s="2"/>
      <c r="T574" s="2"/>
      <c r="U574" s="2"/>
      <c r="AA574" s="1"/>
    </row>
    <row r="575" spans="15:27" ht="15.75" customHeight="1" x14ac:dyDescent="0.25">
      <c r="O575" s="2"/>
      <c r="P575" s="2"/>
      <c r="Q575" s="2"/>
      <c r="R575" s="2"/>
      <c r="S575" s="2"/>
      <c r="T575" s="2"/>
      <c r="U575" s="2"/>
      <c r="AA575" s="1"/>
    </row>
    <row r="576" spans="15:27" ht="15.75" customHeight="1" x14ac:dyDescent="0.25">
      <c r="O576" s="2"/>
      <c r="P576" s="2"/>
      <c r="Q576" s="2"/>
      <c r="R576" s="2"/>
      <c r="S576" s="2"/>
      <c r="T576" s="2"/>
      <c r="U576" s="2"/>
      <c r="AA576" s="1"/>
    </row>
    <row r="577" spans="15:27" ht="15.75" customHeight="1" x14ac:dyDescent="0.25">
      <c r="O577" s="2"/>
      <c r="P577" s="2"/>
      <c r="Q577" s="2"/>
      <c r="R577" s="2"/>
      <c r="S577" s="2"/>
      <c r="T577" s="2"/>
      <c r="U577" s="2"/>
      <c r="AA577" s="1"/>
    </row>
    <row r="578" spans="15:27" ht="15.75" customHeight="1" x14ac:dyDescent="0.25">
      <c r="O578" s="2"/>
      <c r="P578" s="2"/>
      <c r="Q578" s="2"/>
      <c r="R578" s="2"/>
      <c r="S578" s="2"/>
      <c r="T578" s="2"/>
      <c r="U578" s="2"/>
      <c r="AA578" s="1"/>
    </row>
    <row r="579" spans="15:27" ht="15.75" customHeight="1" x14ac:dyDescent="0.25">
      <c r="O579" s="2"/>
      <c r="P579" s="2"/>
      <c r="Q579" s="2"/>
      <c r="R579" s="2"/>
      <c r="S579" s="2"/>
      <c r="T579" s="2"/>
      <c r="U579" s="2"/>
      <c r="AA579" s="1"/>
    </row>
    <row r="580" spans="15:27" ht="15.75" customHeight="1" x14ac:dyDescent="0.25">
      <c r="O580" s="2"/>
      <c r="P580" s="2"/>
      <c r="Q580" s="2"/>
      <c r="R580" s="2"/>
      <c r="S580" s="2"/>
      <c r="T580" s="2"/>
      <c r="U580" s="2"/>
      <c r="AA580" s="1"/>
    </row>
    <row r="581" spans="15:27" ht="15.75" customHeight="1" x14ac:dyDescent="0.25">
      <c r="O581" s="2"/>
      <c r="P581" s="2"/>
      <c r="Q581" s="2"/>
      <c r="R581" s="2"/>
      <c r="S581" s="2"/>
      <c r="T581" s="2"/>
      <c r="U581" s="2"/>
      <c r="AA581" s="1"/>
    </row>
    <row r="582" spans="15:27" ht="15.75" customHeight="1" x14ac:dyDescent="0.25">
      <c r="O582" s="2"/>
      <c r="P582" s="2"/>
      <c r="Q582" s="2"/>
      <c r="R582" s="2"/>
      <c r="S582" s="2"/>
      <c r="T582" s="2"/>
      <c r="U582" s="2"/>
      <c r="AA582" s="1"/>
    </row>
    <row r="583" spans="15:27" ht="15.75" customHeight="1" x14ac:dyDescent="0.25">
      <c r="O583" s="2"/>
      <c r="P583" s="2"/>
      <c r="Q583" s="2"/>
      <c r="R583" s="2"/>
      <c r="S583" s="2"/>
      <c r="T583" s="2"/>
      <c r="U583" s="2"/>
      <c r="AA583" s="1"/>
    </row>
    <row r="584" spans="15:27" ht="15.75" customHeight="1" x14ac:dyDescent="0.25">
      <c r="O584" s="2"/>
      <c r="P584" s="2"/>
      <c r="Q584" s="2"/>
      <c r="R584" s="2"/>
      <c r="S584" s="2"/>
      <c r="T584" s="2"/>
      <c r="U584" s="2"/>
      <c r="AA584" s="1"/>
    </row>
    <row r="585" spans="15:27" ht="15.75" customHeight="1" x14ac:dyDescent="0.25">
      <c r="O585" s="2"/>
      <c r="P585" s="2"/>
      <c r="Q585" s="2"/>
      <c r="R585" s="2"/>
      <c r="S585" s="2"/>
      <c r="T585" s="2"/>
      <c r="U585" s="2"/>
      <c r="AA585" s="1"/>
    </row>
    <row r="586" spans="15:27" ht="15.75" customHeight="1" x14ac:dyDescent="0.25">
      <c r="O586" s="2"/>
      <c r="P586" s="2"/>
      <c r="Q586" s="2"/>
      <c r="R586" s="2"/>
      <c r="S586" s="2"/>
      <c r="T586" s="2"/>
      <c r="U586" s="2"/>
      <c r="AA586" s="1"/>
    </row>
    <row r="587" spans="15:27" ht="15.75" customHeight="1" x14ac:dyDescent="0.25">
      <c r="O587" s="2"/>
      <c r="P587" s="2"/>
      <c r="Q587" s="2"/>
      <c r="R587" s="2"/>
      <c r="S587" s="2"/>
      <c r="T587" s="2"/>
      <c r="U587" s="2"/>
      <c r="AA587" s="1"/>
    </row>
    <row r="588" spans="15:27" ht="15.75" customHeight="1" x14ac:dyDescent="0.25">
      <c r="O588" s="2"/>
      <c r="P588" s="2"/>
      <c r="Q588" s="2"/>
      <c r="R588" s="2"/>
      <c r="S588" s="2"/>
      <c r="T588" s="2"/>
      <c r="U588" s="2"/>
      <c r="AA588" s="1"/>
    </row>
    <row r="589" spans="15:27" ht="15.75" customHeight="1" x14ac:dyDescent="0.25">
      <c r="O589" s="2"/>
      <c r="P589" s="2"/>
      <c r="Q589" s="2"/>
      <c r="R589" s="2"/>
      <c r="S589" s="2"/>
      <c r="T589" s="2"/>
      <c r="U589" s="2"/>
      <c r="AA589" s="1"/>
    </row>
    <row r="590" spans="15:27" ht="15.75" customHeight="1" x14ac:dyDescent="0.25">
      <c r="O590" s="2"/>
      <c r="P590" s="2"/>
      <c r="Q590" s="2"/>
      <c r="R590" s="2"/>
      <c r="S590" s="2"/>
      <c r="T590" s="2"/>
      <c r="U590" s="2"/>
      <c r="AA590" s="1"/>
    </row>
    <row r="591" spans="15:27" ht="15.75" customHeight="1" x14ac:dyDescent="0.25">
      <c r="O591" s="2"/>
      <c r="P591" s="2"/>
      <c r="Q591" s="2"/>
      <c r="R591" s="2"/>
      <c r="S591" s="2"/>
      <c r="T591" s="2"/>
      <c r="U591" s="2"/>
      <c r="AA591" s="1"/>
    </row>
    <row r="592" spans="15:27" ht="15.75" customHeight="1" x14ac:dyDescent="0.25">
      <c r="O592" s="2"/>
      <c r="P592" s="2"/>
      <c r="Q592" s="2"/>
      <c r="R592" s="2"/>
      <c r="S592" s="2"/>
      <c r="T592" s="2"/>
      <c r="U592" s="2"/>
      <c r="AA592" s="1"/>
    </row>
    <row r="593" spans="15:27" ht="15.75" customHeight="1" x14ac:dyDescent="0.25">
      <c r="O593" s="2"/>
      <c r="P593" s="2"/>
      <c r="Q593" s="2"/>
      <c r="R593" s="2"/>
      <c r="S593" s="2"/>
      <c r="T593" s="2"/>
      <c r="U593" s="2"/>
      <c r="AA593" s="1"/>
    </row>
    <row r="594" spans="15:27" ht="15.75" customHeight="1" x14ac:dyDescent="0.25">
      <c r="O594" s="2"/>
      <c r="P594" s="2"/>
      <c r="Q594" s="2"/>
      <c r="R594" s="2"/>
      <c r="S594" s="2"/>
      <c r="T594" s="2"/>
      <c r="U594" s="2"/>
      <c r="AA594" s="1"/>
    </row>
    <row r="595" spans="15:27" ht="15.75" customHeight="1" x14ac:dyDescent="0.25">
      <c r="O595" s="2"/>
      <c r="P595" s="2"/>
      <c r="Q595" s="2"/>
      <c r="R595" s="2"/>
      <c r="S595" s="2"/>
      <c r="T595" s="2"/>
      <c r="U595" s="2"/>
      <c r="AA595" s="1"/>
    </row>
    <row r="596" spans="15:27" ht="15.75" customHeight="1" x14ac:dyDescent="0.25">
      <c r="O596" s="2"/>
      <c r="P596" s="2"/>
      <c r="Q596" s="2"/>
      <c r="R596" s="2"/>
      <c r="S596" s="2"/>
      <c r="T596" s="2"/>
      <c r="U596" s="2"/>
      <c r="AA596" s="1"/>
    </row>
    <row r="597" spans="15:27" ht="15.75" customHeight="1" x14ac:dyDescent="0.25">
      <c r="O597" s="2"/>
      <c r="P597" s="2"/>
      <c r="Q597" s="2"/>
      <c r="R597" s="2"/>
      <c r="S597" s="2"/>
      <c r="T597" s="2"/>
      <c r="U597" s="2"/>
      <c r="AA597" s="1"/>
    </row>
    <row r="598" spans="15:27" ht="15.75" customHeight="1" x14ac:dyDescent="0.25">
      <c r="O598" s="2"/>
      <c r="P598" s="2"/>
      <c r="Q598" s="2"/>
      <c r="R598" s="2"/>
      <c r="S598" s="2"/>
      <c r="T598" s="2"/>
      <c r="U598" s="2"/>
      <c r="AA598" s="1"/>
    </row>
    <row r="599" spans="15:27" ht="15.75" customHeight="1" x14ac:dyDescent="0.25">
      <c r="O599" s="2"/>
      <c r="P599" s="2"/>
      <c r="Q599" s="2"/>
      <c r="R599" s="2"/>
      <c r="S599" s="2"/>
      <c r="T599" s="2"/>
      <c r="U599" s="2"/>
      <c r="AA599" s="1"/>
    </row>
    <row r="600" spans="15:27" ht="15.75" customHeight="1" x14ac:dyDescent="0.25">
      <c r="O600" s="2"/>
      <c r="P600" s="2"/>
      <c r="Q600" s="2"/>
      <c r="R600" s="2"/>
      <c r="S600" s="2"/>
      <c r="T600" s="2"/>
      <c r="U600" s="2"/>
      <c r="AA600" s="1"/>
    </row>
    <row r="601" spans="15:27" ht="15.75" customHeight="1" x14ac:dyDescent="0.25">
      <c r="O601" s="2"/>
      <c r="P601" s="2"/>
      <c r="Q601" s="2"/>
      <c r="R601" s="2"/>
      <c r="S601" s="2"/>
      <c r="T601" s="2"/>
      <c r="U601" s="2"/>
      <c r="AA601" s="1"/>
    </row>
    <row r="602" spans="15:27" ht="15.75" customHeight="1" x14ac:dyDescent="0.25">
      <c r="O602" s="2"/>
      <c r="P602" s="2"/>
      <c r="Q602" s="2"/>
      <c r="R602" s="2"/>
      <c r="S602" s="2"/>
      <c r="T602" s="2"/>
      <c r="U602" s="2"/>
      <c r="AA602" s="1"/>
    </row>
    <row r="603" spans="15:27" ht="15.75" customHeight="1" x14ac:dyDescent="0.25">
      <c r="O603" s="2"/>
      <c r="P603" s="2"/>
      <c r="Q603" s="2"/>
      <c r="R603" s="2"/>
      <c r="S603" s="2"/>
      <c r="T603" s="2"/>
      <c r="U603" s="2"/>
      <c r="AA603" s="1"/>
    </row>
    <row r="604" spans="15:27" ht="15.75" customHeight="1" x14ac:dyDescent="0.25">
      <c r="O604" s="2"/>
      <c r="P604" s="2"/>
      <c r="Q604" s="2"/>
      <c r="R604" s="2"/>
      <c r="S604" s="2"/>
      <c r="T604" s="2"/>
      <c r="U604" s="2"/>
      <c r="AA604" s="1"/>
    </row>
    <row r="605" spans="15:27" ht="15.75" customHeight="1" x14ac:dyDescent="0.25">
      <c r="O605" s="2"/>
      <c r="P605" s="2"/>
      <c r="Q605" s="2"/>
      <c r="R605" s="2"/>
      <c r="S605" s="2"/>
      <c r="T605" s="2"/>
      <c r="U605" s="2"/>
      <c r="AA605" s="1"/>
    </row>
    <row r="606" spans="15:27" ht="15.75" customHeight="1" x14ac:dyDescent="0.25">
      <c r="O606" s="2"/>
      <c r="P606" s="2"/>
      <c r="Q606" s="2"/>
      <c r="R606" s="2"/>
      <c r="S606" s="2"/>
      <c r="T606" s="2"/>
      <c r="U606" s="2"/>
      <c r="AA606" s="1"/>
    </row>
    <row r="607" spans="15:27" ht="15.75" customHeight="1" x14ac:dyDescent="0.25">
      <c r="O607" s="2"/>
      <c r="P607" s="2"/>
      <c r="Q607" s="2"/>
      <c r="R607" s="2"/>
      <c r="S607" s="2"/>
      <c r="T607" s="2"/>
      <c r="U607" s="2"/>
      <c r="AA607" s="1"/>
    </row>
    <row r="608" spans="15:27" ht="15.75" customHeight="1" x14ac:dyDescent="0.25">
      <c r="O608" s="2"/>
      <c r="P608" s="2"/>
      <c r="Q608" s="2"/>
      <c r="R608" s="2"/>
      <c r="S608" s="2"/>
      <c r="T608" s="2"/>
      <c r="U608" s="2"/>
      <c r="AA608" s="1"/>
    </row>
    <row r="609" spans="15:27" ht="15.75" customHeight="1" x14ac:dyDescent="0.25">
      <c r="O609" s="2"/>
      <c r="P609" s="2"/>
      <c r="Q609" s="2"/>
      <c r="R609" s="2"/>
      <c r="S609" s="2"/>
      <c r="T609" s="2"/>
      <c r="U609" s="2"/>
      <c r="AA609" s="1"/>
    </row>
    <row r="610" spans="15:27" ht="15.75" customHeight="1" x14ac:dyDescent="0.25">
      <c r="O610" s="2"/>
      <c r="P610" s="2"/>
      <c r="Q610" s="2"/>
      <c r="R610" s="2"/>
      <c r="S610" s="2"/>
      <c r="T610" s="2"/>
      <c r="U610" s="2"/>
      <c r="AA610" s="1"/>
    </row>
    <row r="611" spans="15:27" ht="15.75" customHeight="1" x14ac:dyDescent="0.25">
      <c r="O611" s="2"/>
      <c r="P611" s="2"/>
      <c r="Q611" s="2"/>
      <c r="R611" s="2"/>
      <c r="S611" s="2"/>
      <c r="T611" s="2"/>
      <c r="U611" s="2"/>
      <c r="AA611" s="1"/>
    </row>
    <row r="612" spans="15:27" ht="15.75" customHeight="1" x14ac:dyDescent="0.25">
      <c r="O612" s="2"/>
      <c r="P612" s="2"/>
      <c r="Q612" s="2"/>
      <c r="R612" s="2"/>
      <c r="S612" s="2"/>
      <c r="T612" s="2"/>
      <c r="U612" s="2"/>
      <c r="AA612" s="1"/>
    </row>
    <row r="613" spans="15:27" ht="15.75" customHeight="1" x14ac:dyDescent="0.25">
      <c r="O613" s="2"/>
      <c r="P613" s="2"/>
      <c r="Q613" s="2"/>
      <c r="R613" s="2"/>
      <c r="S613" s="2"/>
      <c r="T613" s="2"/>
      <c r="U613" s="2"/>
      <c r="AA613" s="1"/>
    </row>
    <row r="614" spans="15:27" ht="15.75" customHeight="1" x14ac:dyDescent="0.25">
      <c r="O614" s="2"/>
      <c r="P614" s="2"/>
      <c r="Q614" s="2"/>
      <c r="R614" s="2"/>
      <c r="S614" s="2"/>
      <c r="T614" s="2"/>
      <c r="U614" s="2"/>
      <c r="AA614" s="1"/>
    </row>
    <row r="615" spans="15:27" ht="15.75" customHeight="1" x14ac:dyDescent="0.25">
      <c r="O615" s="2"/>
      <c r="P615" s="2"/>
      <c r="Q615" s="2"/>
      <c r="R615" s="2"/>
      <c r="S615" s="2"/>
      <c r="T615" s="2"/>
      <c r="U615" s="2"/>
      <c r="AA615" s="1"/>
    </row>
    <row r="616" spans="15:27" ht="15.75" customHeight="1" x14ac:dyDescent="0.25">
      <c r="O616" s="2"/>
      <c r="P616" s="2"/>
      <c r="Q616" s="2"/>
      <c r="R616" s="2"/>
      <c r="S616" s="2"/>
      <c r="T616" s="2"/>
      <c r="U616" s="2"/>
      <c r="AA616" s="1"/>
    </row>
    <row r="617" spans="15:27" ht="15.75" customHeight="1" x14ac:dyDescent="0.25">
      <c r="O617" s="2"/>
      <c r="P617" s="2"/>
      <c r="Q617" s="2"/>
      <c r="R617" s="2"/>
      <c r="S617" s="2"/>
      <c r="T617" s="2"/>
      <c r="U617" s="2"/>
      <c r="AA617" s="1"/>
    </row>
    <row r="618" spans="15:27" ht="15.75" customHeight="1" x14ac:dyDescent="0.25">
      <c r="O618" s="2"/>
      <c r="P618" s="2"/>
      <c r="Q618" s="2"/>
      <c r="R618" s="2"/>
      <c r="S618" s="2"/>
      <c r="T618" s="2"/>
      <c r="U618" s="2"/>
      <c r="AA618" s="1"/>
    </row>
    <row r="619" spans="15:27" ht="15.75" customHeight="1" x14ac:dyDescent="0.25">
      <c r="O619" s="2"/>
      <c r="P619" s="2"/>
      <c r="Q619" s="2"/>
      <c r="R619" s="2"/>
      <c r="S619" s="2"/>
      <c r="T619" s="2"/>
      <c r="U619" s="2"/>
      <c r="AA619" s="1"/>
    </row>
    <row r="620" spans="15:27" ht="15.75" customHeight="1" x14ac:dyDescent="0.25">
      <c r="O620" s="2"/>
      <c r="P620" s="2"/>
      <c r="Q620" s="2"/>
      <c r="R620" s="2"/>
      <c r="S620" s="2"/>
      <c r="T620" s="2"/>
      <c r="U620" s="2"/>
      <c r="AA620" s="1"/>
    </row>
    <row r="621" spans="15:27" ht="15.75" customHeight="1" x14ac:dyDescent="0.25">
      <c r="O621" s="2"/>
      <c r="P621" s="2"/>
      <c r="Q621" s="2"/>
      <c r="R621" s="2"/>
      <c r="S621" s="2"/>
      <c r="T621" s="2"/>
      <c r="U621" s="2"/>
      <c r="AA621" s="1"/>
    </row>
    <row r="622" spans="15:27" ht="15.75" customHeight="1" x14ac:dyDescent="0.25">
      <c r="O622" s="2"/>
      <c r="P622" s="2"/>
      <c r="Q622" s="2"/>
      <c r="R622" s="2"/>
      <c r="S622" s="2"/>
      <c r="T622" s="2"/>
      <c r="U622" s="2"/>
      <c r="AA622" s="1"/>
    </row>
    <row r="623" spans="15:27" ht="15.75" customHeight="1" x14ac:dyDescent="0.25">
      <c r="O623" s="2"/>
      <c r="P623" s="2"/>
      <c r="Q623" s="2"/>
      <c r="R623" s="2"/>
      <c r="S623" s="2"/>
      <c r="T623" s="2"/>
      <c r="U623" s="2"/>
      <c r="AA623" s="1"/>
    </row>
    <row r="624" spans="15:27" ht="15.75" customHeight="1" x14ac:dyDescent="0.25">
      <c r="O624" s="2"/>
      <c r="P624" s="2"/>
      <c r="Q624" s="2"/>
      <c r="R624" s="2"/>
      <c r="S624" s="2"/>
      <c r="T624" s="2"/>
      <c r="U624" s="2"/>
      <c r="AA624" s="1"/>
    </row>
    <row r="625" spans="15:27" ht="15.75" customHeight="1" x14ac:dyDescent="0.25">
      <c r="O625" s="2"/>
      <c r="P625" s="2"/>
      <c r="Q625" s="2"/>
      <c r="R625" s="2"/>
      <c r="S625" s="2"/>
      <c r="T625" s="2"/>
      <c r="U625" s="2"/>
      <c r="AA625" s="1"/>
    </row>
    <row r="626" spans="15:27" ht="15.75" customHeight="1" x14ac:dyDescent="0.25">
      <c r="O626" s="2"/>
      <c r="P626" s="2"/>
      <c r="Q626" s="2"/>
      <c r="R626" s="2"/>
      <c r="S626" s="2"/>
      <c r="T626" s="2"/>
      <c r="U626" s="2"/>
      <c r="AA626" s="1"/>
    </row>
    <row r="627" spans="15:27" ht="15.75" customHeight="1" x14ac:dyDescent="0.25">
      <c r="O627" s="2"/>
      <c r="P627" s="2"/>
      <c r="Q627" s="2"/>
      <c r="R627" s="2"/>
      <c r="S627" s="2"/>
      <c r="T627" s="2"/>
      <c r="U627" s="2"/>
      <c r="AA627" s="1"/>
    </row>
    <row r="628" spans="15:27" ht="15.75" customHeight="1" x14ac:dyDescent="0.25">
      <c r="O628" s="2"/>
      <c r="P628" s="2"/>
      <c r="Q628" s="2"/>
      <c r="R628" s="2"/>
      <c r="S628" s="2"/>
      <c r="T628" s="2"/>
      <c r="U628" s="2"/>
      <c r="AA628" s="1"/>
    </row>
    <row r="629" spans="15:27" ht="15.75" customHeight="1" x14ac:dyDescent="0.25">
      <c r="O629" s="2"/>
      <c r="P629" s="2"/>
      <c r="Q629" s="2"/>
      <c r="R629" s="2"/>
      <c r="S629" s="2"/>
      <c r="T629" s="2"/>
      <c r="U629" s="2"/>
      <c r="AA629" s="1"/>
    </row>
    <row r="630" spans="15:27" ht="15.75" customHeight="1" x14ac:dyDescent="0.25">
      <c r="O630" s="2"/>
      <c r="P630" s="2"/>
      <c r="Q630" s="2"/>
      <c r="R630" s="2"/>
      <c r="S630" s="2"/>
      <c r="T630" s="2"/>
      <c r="U630" s="2"/>
      <c r="AA630" s="1"/>
    </row>
    <row r="631" spans="15:27" ht="15.75" customHeight="1" x14ac:dyDescent="0.25">
      <c r="O631" s="2"/>
      <c r="P631" s="2"/>
      <c r="Q631" s="2"/>
      <c r="R631" s="2"/>
      <c r="S631" s="2"/>
      <c r="T631" s="2"/>
      <c r="U631" s="2"/>
      <c r="AA631" s="1"/>
    </row>
    <row r="632" spans="15:27" ht="15.75" customHeight="1" x14ac:dyDescent="0.25">
      <c r="O632" s="2"/>
      <c r="P632" s="2"/>
      <c r="Q632" s="2"/>
      <c r="R632" s="2"/>
      <c r="S632" s="2"/>
      <c r="T632" s="2"/>
      <c r="U632" s="2"/>
      <c r="AA632" s="1"/>
    </row>
    <row r="633" spans="15:27" ht="15.75" customHeight="1" x14ac:dyDescent="0.25">
      <c r="O633" s="2"/>
      <c r="P633" s="2"/>
      <c r="Q633" s="2"/>
      <c r="R633" s="2"/>
      <c r="S633" s="2"/>
      <c r="T633" s="2"/>
      <c r="U633" s="2"/>
      <c r="AA633" s="1"/>
    </row>
    <row r="634" spans="15:27" ht="15.75" customHeight="1" x14ac:dyDescent="0.25">
      <c r="O634" s="2"/>
      <c r="P634" s="2"/>
      <c r="Q634" s="2"/>
      <c r="R634" s="2"/>
      <c r="S634" s="2"/>
      <c r="T634" s="2"/>
      <c r="U634" s="2"/>
      <c r="AA634" s="1"/>
    </row>
    <row r="635" spans="15:27" ht="15.75" customHeight="1" x14ac:dyDescent="0.25">
      <c r="O635" s="2"/>
      <c r="P635" s="2"/>
      <c r="Q635" s="2"/>
      <c r="R635" s="2"/>
      <c r="S635" s="2"/>
      <c r="T635" s="2"/>
      <c r="U635" s="2"/>
      <c r="AA635" s="1"/>
    </row>
    <row r="636" spans="15:27" ht="15.75" customHeight="1" x14ac:dyDescent="0.25">
      <c r="O636" s="2"/>
      <c r="P636" s="2"/>
      <c r="Q636" s="2"/>
      <c r="R636" s="2"/>
      <c r="S636" s="2"/>
      <c r="T636" s="2"/>
      <c r="U636" s="2"/>
      <c r="AA636" s="1"/>
    </row>
    <row r="637" spans="15:27" ht="15.75" customHeight="1" x14ac:dyDescent="0.25">
      <c r="O637" s="2"/>
      <c r="P637" s="2"/>
      <c r="Q637" s="2"/>
      <c r="R637" s="2"/>
      <c r="S637" s="2"/>
      <c r="T637" s="2"/>
      <c r="U637" s="2"/>
      <c r="AA637" s="1"/>
    </row>
    <row r="638" spans="15:27" ht="15.75" customHeight="1" x14ac:dyDescent="0.25">
      <c r="O638" s="2"/>
      <c r="P638" s="2"/>
      <c r="Q638" s="2"/>
      <c r="R638" s="2"/>
      <c r="S638" s="2"/>
      <c r="T638" s="2"/>
      <c r="U638" s="2"/>
      <c r="AA638" s="1"/>
    </row>
    <row r="639" spans="15:27" ht="15.75" customHeight="1" x14ac:dyDescent="0.25">
      <c r="O639" s="2"/>
      <c r="P639" s="2"/>
      <c r="Q639" s="2"/>
      <c r="R639" s="2"/>
      <c r="S639" s="2"/>
      <c r="T639" s="2"/>
      <c r="U639" s="2"/>
      <c r="AA639" s="1"/>
    </row>
    <row r="640" spans="15:27" ht="15.75" customHeight="1" x14ac:dyDescent="0.25">
      <c r="O640" s="2"/>
      <c r="P640" s="2"/>
      <c r="Q640" s="2"/>
      <c r="R640" s="2"/>
      <c r="S640" s="2"/>
      <c r="T640" s="2"/>
      <c r="U640" s="2"/>
      <c r="AA640" s="1"/>
    </row>
    <row r="641" spans="15:27" ht="15.75" customHeight="1" x14ac:dyDescent="0.25">
      <c r="O641" s="2"/>
      <c r="P641" s="2"/>
      <c r="Q641" s="2"/>
      <c r="R641" s="2"/>
      <c r="S641" s="2"/>
      <c r="T641" s="2"/>
      <c r="U641" s="2"/>
      <c r="AA641" s="1"/>
    </row>
    <row r="642" spans="15:27" ht="15.75" customHeight="1" x14ac:dyDescent="0.25">
      <c r="O642" s="2"/>
      <c r="P642" s="2"/>
      <c r="Q642" s="2"/>
      <c r="R642" s="2"/>
      <c r="S642" s="2"/>
      <c r="T642" s="2"/>
      <c r="U642" s="2"/>
      <c r="AA642" s="1"/>
    </row>
    <row r="643" spans="15:27" ht="15.75" customHeight="1" x14ac:dyDescent="0.25">
      <c r="O643" s="2"/>
      <c r="P643" s="2"/>
      <c r="Q643" s="2"/>
      <c r="R643" s="2"/>
      <c r="S643" s="2"/>
      <c r="T643" s="2"/>
      <c r="U643" s="2"/>
      <c r="AA643" s="1"/>
    </row>
    <row r="644" spans="15:27" ht="15.75" customHeight="1" x14ac:dyDescent="0.25">
      <c r="O644" s="2"/>
      <c r="P644" s="2"/>
      <c r="Q644" s="2"/>
      <c r="R644" s="2"/>
      <c r="S644" s="2"/>
      <c r="T644" s="2"/>
      <c r="U644" s="2"/>
      <c r="AA644" s="1"/>
    </row>
    <row r="645" spans="15:27" ht="15.75" customHeight="1" x14ac:dyDescent="0.25">
      <c r="O645" s="2"/>
      <c r="P645" s="2"/>
      <c r="Q645" s="2"/>
      <c r="R645" s="2"/>
      <c r="S645" s="2"/>
      <c r="T645" s="2"/>
      <c r="U645" s="2"/>
      <c r="AA645" s="1"/>
    </row>
    <row r="646" spans="15:27" ht="15.75" customHeight="1" x14ac:dyDescent="0.25">
      <c r="O646" s="2"/>
      <c r="P646" s="2"/>
      <c r="Q646" s="2"/>
      <c r="R646" s="2"/>
      <c r="S646" s="2"/>
      <c r="T646" s="2"/>
      <c r="U646" s="2"/>
      <c r="AA646" s="1"/>
    </row>
    <row r="647" spans="15:27" ht="15.75" customHeight="1" x14ac:dyDescent="0.25">
      <c r="O647" s="2"/>
      <c r="P647" s="2"/>
      <c r="Q647" s="2"/>
      <c r="R647" s="2"/>
      <c r="S647" s="2"/>
      <c r="T647" s="2"/>
      <c r="U647" s="2"/>
      <c r="AA647" s="1"/>
    </row>
    <row r="648" spans="15:27" ht="15.75" customHeight="1" x14ac:dyDescent="0.25">
      <c r="O648" s="2"/>
      <c r="P648" s="2"/>
      <c r="Q648" s="2"/>
      <c r="R648" s="2"/>
      <c r="S648" s="2"/>
      <c r="T648" s="2"/>
      <c r="U648" s="2"/>
      <c r="AA648" s="1"/>
    </row>
    <row r="649" spans="15:27" ht="15.75" customHeight="1" x14ac:dyDescent="0.25">
      <c r="O649" s="2"/>
      <c r="P649" s="2"/>
      <c r="Q649" s="2"/>
      <c r="R649" s="2"/>
      <c r="S649" s="2"/>
      <c r="T649" s="2"/>
      <c r="U649" s="2"/>
      <c r="AA649" s="1"/>
    </row>
    <row r="650" spans="15:27" ht="15.75" customHeight="1" x14ac:dyDescent="0.25">
      <c r="O650" s="2"/>
      <c r="P650" s="2"/>
      <c r="Q650" s="2"/>
      <c r="R650" s="2"/>
      <c r="S650" s="2"/>
      <c r="T650" s="2"/>
      <c r="U650" s="2"/>
      <c r="AA650" s="1"/>
    </row>
    <row r="651" spans="15:27" ht="15.75" customHeight="1" x14ac:dyDescent="0.25">
      <c r="O651" s="2"/>
      <c r="P651" s="2"/>
      <c r="Q651" s="2"/>
      <c r="R651" s="2"/>
      <c r="S651" s="2"/>
      <c r="T651" s="2"/>
      <c r="U651" s="2"/>
      <c r="AA651" s="1"/>
    </row>
    <row r="652" spans="15:27" ht="15.75" customHeight="1" x14ac:dyDescent="0.25">
      <c r="O652" s="2"/>
      <c r="P652" s="2"/>
      <c r="Q652" s="2"/>
      <c r="R652" s="2"/>
      <c r="S652" s="2"/>
      <c r="T652" s="2"/>
      <c r="U652" s="2"/>
      <c r="AA652" s="1"/>
    </row>
    <row r="653" spans="15:27" ht="15.75" customHeight="1" x14ac:dyDescent="0.25">
      <c r="O653" s="2"/>
      <c r="P653" s="2"/>
      <c r="Q653" s="2"/>
      <c r="R653" s="2"/>
      <c r="S653" s="2"/>
      <c r="T653" s="2"/>
      <c r="U653" s="2"/>
      <c r="AA653" s="1"/>
    </row>
    <row r="654" spans="15:27" ht="15.75" customHeight="1" x14ac:dyDescent="0.25">
      <c r="O654" s="2"/>
      <c r="P654" s="2"/>
      <c r="Q654" s="2"/>
      <c r="R654" s="2"/>
      <c r="S654" s="2"/>
      <c r="T654" s="2"/>
      <c r="U654" s="2"/>
      <c r="AA654" s="1"/>
    </row>
    <row r="655" spans="15:27" ht="15.75" customHeight="1" x14ac:dyDescent="0.25">
      <c r="O655" s="2"/>
      <c r="P655" s="2"/>
      <c r="Q655" s="2"/>
      <c r="R655" s="2"/>
      <c r="S655" s="2"/>
      <c r="T655" s="2"/>
      <c r="U655" s="2"/>
      <c r="AA655" s="1"/>
    </row>
    <row r="656" spans="15:27" ht="15.75" customHeight="1" x14ac:dyDescent="0.25">
      <c r="O656" s="2"/>
      <c r="P656" s="2"/>
      <c r="Q656" s="2"/>
      <c r="R656" s="2"/>
      <c r="S656" s="2"/>
      <c r="T656" s="2"/>
      <c r="U656" s="2"/>
      <c r="AA656" s="1"/>
    </row>
    <row r="657" spans="15:27" ht="15.75" customHeight="1" x14ac:dyDescent="0.25">
      <c r="O657" s="2"/>
      <c r="P657" s="2"/>
      <c r="Q657" s="2"/>
      <c r="R657" s="2"/>
      <c r="S657" s="2"/>
      <c r="T657" s="2"/>
      <c r="U657" s="2"/>
      <c r="AA657" s="1"/>
    </row>
    <row r="658" spans="15:27" ht="15.75" customHeight="1" x14ac:dyDescent="0.25">
      <c r="O658" s="2"/>
      <c r="P658" s="2"/>
      <c r="Q658" s="2"/>
      <c r="R658" s="2"/>
      <c r="S658" s="2"/>
      <c r="T658" s="2"/>
      <c r="U658" s="2"/>
      <c r="AA658" s="1"/>
    </row>
    <row r="659" spans="15:27" ht="15.75" customHeight="1" x14ac:dyDescent="0.25">
      <c r="O659" s="2"/>
      <c r="P659" s="2"/>
      <c r="Q659" s="2"/>
      <c r="R659" s="2"/>
      <c r="S659" s="2"/>
      <c r="T659" s="2"/>
      <c r="U659" s="2"/>
      <c r="AA659" s="1"/>
    </row>
    <row r="660" spans="15:27" ht="15.75" customHeight="1" x14ac:dyDescent="0.25">
      <c r="O660" s="2"/>
      <c r="P660" s="2"/>
      <c r="Q660" s="2"/>
      <c r="R660" s="2"/>
      <c r="S660" s="2"/>
      <c r="T660" s="2"/>
      <c r="U660" s="2"/>
      <c r="AA660" s="1"/>
    </row>
    <row r="661" spans="15:27" ht="15.75" customHeight="1" x14ac:dyDescent="0.25">
      <c r="O661" s="2"/>
      <c r="P661" s="2"/>
      <c r="Q661" s="2"/>
      <c r="R661" s="2"/>
      <c r="S661" s="2"/>
      <c r="T661" s="2"/>
      <c r="U661" s="2"/>
      <c r="AA661" s="1"/>
    </row>
    <row r="662" spans="15:27" ht="15.75" customHeight="1" x14ac:dyDescent="0.25">
      <c r="O662" s="2"/>
      <c r="P662" s="2"/>
      <c r="Q662" s="2"/>
      <c r="R662" s="2"/>
      <c r="S662" s="2"/>
      <c r="T662" s="2"/>
      <c r="U662" s="2"/>
      <c r="AA662" s="1"/>
    </row>
    <row r="663" spans="15:27" ht="15.75" customHeight="1" x14ac:dyDescent="0.25">
      <c r="O663" s="2"/>
      <c r="P663" s="2"/>
      <c r="Q663" s="2"/>
      <c r="R663" s="2"/>
      <c r="S663" s="2"/>
      <c r="T663" s="2"/>
      <c r="U663" s="2"/>
      <c r="AA663" s="1"/>
    </row>
    <row r="664" spans="15:27" ht="15.75" customHeight="1" x14ac:dyDescent="0.25">
      <c r="O664" s="2"/>
      <c r="P664" s="2"/>
      <c r="Q664" s="2"/>
      <c r="R664" s="2"/>
      <c r="S664" s="2"/>
      <c r="T664" s="2"/>
      <c r="U664" s="2"/>
      <c r="AA664" s="1"/>
    </row>
    <row r="665" spans="15:27" ht="15.75" customHeight="1" x14ac:dyDescent="0.25">
      <c r="O665" s="2"/>
      <c r="P665" s="2"/>
      <c r="Q665" s="2"/>
      <c r="R665" s="2"/>
      <c r="S665" s="2"/>
      <c r="T665" s="2"/>
      <c r="U665" s="2"/>
      <c r="AA665" s="1"/>
    </row>
    <row r="666" spans="15:27" ht="15.75" customHeight="1" x14ac:dyDescent="0.25">
      <c r="O666" s="2"/>
      <c r="P666" s="2"/>
      <c r="Q666" s="2"/>
      <c r="R666" s="2"/>
      <c r="S666" s="2"/>
      <c r="T666" s="2"/>
      <c r="U666" s="2"/>
      <c r="AA666" s="1"/>
    </row>
    <row r="667" spans="15:27" ht="15.75" customHeight="1" x14ac:dyDescent="0.25">
      <c r="O667" s="2"/>
      <c r="P667" s="2"/>
      <c r="Q667" s="2"/>
      <c r="R667" s="2"/>
      <c r="S667" s="2"/>
      <c r="T667" s="2"/>
      <c r="U667" s="2"/>
      <c r="AA667" s="1"/>
    </row>
    <row r="668" spans="15:27" ht="15.75" customHeight="1" x14ac:dyDescent="0.25">
      <c r="O668" s="2"/>
      <c r="P668" s="2"/>
      <c r="Q668" s="2"/>
      <c r="R668" s="2"/>
      <c r="S668" s="2"/>
      <c r="T668" s="2"/>
      <c r="U668" s="2"/>
      <c r="AA668" s="1"/>
    </row>
    <row r="669" spans="15:27" ht="15.75" customHeight="1" x14ac:dyDescent="0.25">
      <c r="O669" s="2"/>
      <c r="P669" s="2"/>
      <c r="Q669" s="2"/>
      <c r="R669" s="2"/>
      <c r="S669" s="2"/>
      <c r="T669" s="2"/>
      <c r="U669" s="2"/>
      <c r="AA669" s="1"/>
    </row>
    <row r="670" spans="15:27" ht="15.75" customHeight="1" x14ac:dyDescent="0.25">
      <c r="O670" s="2"/>
      <c r="P670" s="2"/>
      <c r="Q670" s="2"/>
      <c r="R670" s="2"/>
      <c r="S670" s="2"/>
      <c r="T670" s="2"/>
      <c r="U670" s="2"/>
      <c r="AA670" s="1"/>
    </row>
    <row r="671" spans="15:27" ht="15.75" customHeight="1" x14ac:dyDescent="0.25">
      <c r="O671" s="2"/>
      <c r="P671" s="2"/>
      <c r="Q671" s="2"/>
      <c r="R671" s="2"/>
      <c r="S671" s="2"/>
      <c r="T671" s="2"/>
      <c r="U671" s="2"/>
      <c r="AA671" s="1"/>
    </row>
    <row r="672" spans="15:27" ht="15.75" customHeight="1" x14ac:dyDescent="0.25">
      <c r="O672" s="2"/>
      <c r="P672" s="2"/>
      <c r="Q672" s="2"/>
      <c r="R672" s="2"/>
      <c r="S672" s="2"/>
      <c r="T672" s="2"/>
      <c r="U672" s="2"/>
      <c r="AA672" s="1"/>
    </row>
    <row r="673" spans="15:27" ht="15.75" customHeight="1" x14ac:dyDescent="0.25">
      <c r="O673" s="2"/>
      <c r="P673" s="2"/>
      <c r="Q673" s="2"/>
      <c r="R673" s="2"/>
      <c r="S673" s="2"/>
      <c r="T673" s="2"/>
      <c r="U673" s="2"/>
      <c r="AA673" s="1"/>
    </row>
    <row r="674" spans="15:27" ht="15.75" customHeight="1" x14ac:dyDescent="0.25">
      <c r="O674" s="2"/>
      <c r="P674" s="2"/>
      <c r="Q674" s="2"/>
      <c r="R674" s="2"/>
      <c r="S674" s="2"/>
      <c r="T674" s="2"/>
      <c r="U674" s="2"/>
      <c r="AA674" s="1"/>
    </row>
    <row r="675" spans="15:27" ht="15.75" customHeight="1" x14ac:dyDescent="0.25">
      <c r="O675" s="2"/>
      <c r="P675" s="2"/>
      <c r="Q675" s="2"/>
      <c r="R675" s="2"/>
      <c r="S675" s="2"/>
      <c r="T675" s="2"/>
      <c r="U675" s="2"/>
      <c r="AA675" s="1"/>
    </row>
    <row r="676" spans="15:27" ht="15.75" customHeight="1" x14ac:dyDescent="0.25">
      <c r="O676" s="2"/>
      <c r="P676" s="2"/>
      <c r="Q676" s="2"/>
      <c r="R676" s="2"/>
      <c r="S676" s="2"/>
      <c r="T676" s="2"/>
      <c r="U676" s="2"/>
      <c r="AA676" s="1"/>
    </row>
    <row r="677" spans="15:27" ht="15.75" customHeight="1" x14ac:dyDescent="0.25">
      <c r="O677" s="2"/>
      <c r="P677" s="2"/>
      <c r="Q677" s="2"/>
      <c r="R677" s="2"/>
      <c r="S677" s="2"/>
      <c r="T677" s="2"/>
      <c r="U677" s="2"/>
      <c r="AA677" s="1"/>
    </row>
    <row r="678" spans="15:27" ht="15.75" customHeight="1" x14ac:dyDescent="0.25">
      <c r="O678" s="2"/>
      <c r="P678" s="2"/>
      <c r="Q678" s="2"/>
      <c r="R678" s="2"/>
      <c r="S678" s="2"/>
      <c r="T678" s="2"/>
      <c r="U678" s="2"/>
      <c r="AA678" s="1"/>
    </row>
    <row r="679" spans="15:27" ht="15.75" customHeight="1" x14ac:dyDescent="0.25">
      <c r="O679" s="2"/>
      <c r="P679" s="2"/>
      <c r="Q679" s="2"/>
      <c r="R679" s="2"/>
      <c r="S679" s="2"/>
      <c r="T679" s="2"/>
      <c r="U679" s="2"/>
      <c r="AA679" s="1"/>
    </row>
    <row r="680" spans="15:27" ht="15.75" customHeight="1" x14ac:dyDescent="0.25">
      <c r="O680" s="2"/>
      <c r="P680" s="2"/>
      <c r="Q680" s="2"/>
      <c r="R680" s="2"/>
      <c r="S680" s="2"/>
      <c r="T680" s="2"/>
      <c r="U680" s="2"/>
      <c r="AA680" s="1"/>
    </row>
    <row r="681" spans="15:27" ht="15.75" customHeight="1" x14ac:dyDescent="0.25">
      <c r="O681" s="2"/>
      <c r="P681" s="2"/>
      <c r="Q681" s="2"/>
      <c r="R681" s="2"/>
      <c r="S681" s="2"/>
      <c r="T681" s="2"/>
      <c r="U681" s="2"/>
      <c r="AA681" s="1"/>
    </row>
    <row r="682" spans="15:27" ht="15.75" customHeight="1" x14ac:dyDescent="0.25">
      <c r="O682" s="2"/>
      <c r="P682" s="2"/>
      <c r="Q682" s="2"/>
      <c r="R682" s="2"/>
      <c r="S682" s="2"/>
      <c r="T682" s="2"/>
      <c r="U682" s="2"/>
      <c r="AA682" s="1"/>
    </row>
    <row r="683" spans="15:27" ht="15.75" customHeight="1" x14ac:dyDescent="0.25">
      <c r="O683" s="2"/>
      <c r="P683" s="2"/>
      <c r="Q683" s="2"/>
      <c r="R683" s="2"/>
      <c r="S683" s="2"/>
      <c r="T683" s="2"/>
      <c r="U683" s="2"/>
      <c r="AA683" s="1"/>
    </row>
    <row r="684" spans="15:27" ht="15.75" customHeight="1" x14ac:dyDescent="0.25">
      <c r="O684" s="2"/>
      <c r="P684" s="2"/>
      <c r="Q684" s="2"/>
      <c r="R684" s="2"/>
      <c r="S684" s="2"/>
      <c r="T684" s="2"/>
      <c r="U684" s="2"/>
      <c r="AA684" s="1"/>
    </row>
    <row r="685" spans="15:27" ht="15.75" customHeight="1" x14ac:dyDescent="0.25">
      <c r="O685" s="2"/>
      <c r="P685" s="2"/>
      <c r="Q685" s="2"/>
      <c r="R685" s="2"/>
      <c r="S685" s="2"/>
      <c r="T685" s="2"/>
      <c r="U685" s="2"/>
      <c r="AA685" s="1"/>
    </row>
    <row r="686" spans="15:27" ht="15.75" customHeight="1" x14ac:dyDescent="0.25">
      <c r="O686" s="2"/>
      <c r="P686" s="2"/>
      <c r="Q686" s="2"/>
      <c r="R686" s="2"/>
      <c r="S686" s="2"/>
      <c r="T686" s="2"/>
      <c r="U686" s="2"/>
      <c r="AA686" s="1"/>
    </row>
    <row r="687" spans="15:27" ht="15.75" customHeight="1" x14ac:dyDescent="0.25">
      <c r="O687" s="2"/>
      <c r="P687" s="2"/>
      <c r="Q687" s="2"/>
      <c r="R687" s="2"/>
      <c r="S687" s="2"/>
      <c r="T687" s="2"/>
      <c r="U687" s="2"/>
      <c r="AA687" s="1"/>
    </row>
    <row r="688" spans="15:27" ht="15.75" customHeight="1" x14ac:dyDescent="0.25">
      <c r="O688" s="2"/>
      <c r="P688" s="2"/>
      <c r="Q688" s="2"/>
      <c r="R688" s="2"/>
      <c r="S688" s="2"/>
      <c r="T688" s="2"/>
      <c r="U688" s="2"/>
      <c r="AA688" s="1"/>
    </row>
    <row r="689" spans="15:27" ht="15.75" customHeight="1" x14ac:dyDescent="0.25">
      <c r="O689" s="2"/>
      <c r="P689" s="2"/>
      <c r="Q689" s="2"/>
      <c r="R689" s="2"/>
      <c r="S689" s="2"/>
      <c r="T689" s="2"/>
      <c r="U689" s="2"/>
      <c r="AA689" s="1"/>
    </row>
    <row r="690" spans="15:27" ht="15.75" customHeight="1" x14ac:dyDescent="0.25">
      <c r="O690" s="2"/>
      <c r="P690" s="2"/>
      <c r="Q690" s="2"/>
      <c r="R690" s="2"/>
      <c r="S690" s="2"/>
      <c r="T690" s="2"/>
      <c r="U690" s="2"/>
      <c r="AA690" s="1"/>
    </row>
    <row r="691" spans="15:27" ht="15.75" customHeight="1" x14ac:dyDescent="0.25">
      <c r="O691" s="2"/>
      <c r="P691" s="2"/>
      <c r="Q691" s="2"/>
      <c r="R691" s="2"/>
      <c r="S691" s="2"/>
      <c r="T691" s="2"/>
      <c r="U691" s="2"/>
      <c r="AA691" s="1"/>
    </row>
    <row r="692" spans="15:27" ht="15.75" customHeight="1" x14ac:dyDescent="0.25">
      <c r="O692" s="2"/>
      <c r="P692" s="2"/>
      <c r="Q692" s="2"/>
      <c r="R692" s="2"/>
      <c r="S692" s="2"/>
      <c r="T692" s="2"/>
      <c r="U692" s="2"/>
      <c r="AA692" s="1"/>
    </row>
    <row r="693" spans="15:27" ht="15.75" customHeight="1" x14ac:dyDescent="0.25">
      <c r="O693" s="2"/>
      <c r="P693" s="2"/>
      <c r="Q693" s="2"/>
      <c r="R693" s="2"/>
      <c r="S693" s="2"/>
      <c r="T693" s="2"/>
      <c r="U693" s="2"/>
      <c r="AA693" s="1"/>
    </row>
    <row r="694" spans="15:27" ht="15.75" customHeight="1" x14ac:dyDescent="0.25">
      <c r="O694" s="2"/>
      <c r="P694" s="2"/>
      <c r="Q694" s="2"/>
      <c r="R694" s="2"/>
      <c r="S694" s="2"/>
      <c r="T694" s="2"/>
      <c r="U694" s="2"/>
      <c r="AA694" s="1"/>
    </row>
    <row r="695" spans="15:27" ht="15.75" customHeight="1" x14ac:dyDescent="0.25">
      <c r="O695" s="2"/>
      <c r="P695" s="2"/>
      <c r="Q695" s="2"/>
      <c r="R695" s="2"/>
      <c r="S695" s="2"/>
      <c r="T695" s="2"/>
      <c r="U695" s="2"/>
      <c r="AA695" s="1"/>
    </row>
    <row r="696" spans="15:27" ht="15.75" customHeight="1" x14ac:dyDescent="0.25">
      <c r="O696" s="2"/>
      <c r="P696" s="2"/>
      <c r="Q696" s="2"/>
      <c r="R696" s="2"/>
      <c r="S696" s="2"/>
      <c r="T696" s="2"/>
      <c r="U696" s="2"/>
      <c r="AA696" s="1"/>
    </row>
    <row r="697" spans="15:27" ht="15.75" customHeight="1" x14ac:dyDescent="0.25">
      <c r="O697" s="2"/>
      <c r="P697" s="2"/>
      <c r="Q697" s="2"/>
      <c r="R697" s="2"/>
      <c r="S697" s="2"/>
      <c r="T697" s="2"/>
      <c r="U697" s="2"/>
      <c r="AA697" s="1"/>
    </row>
    <row r="698" spans="15:27" ht="15.75" customHeight="1" x14ac:dyDescent="0.25">
      <c r="O698" s="2"/>
      <c r="P698" s="2"/>
      <c r="Q698" s="2"/>
      <c r="R698" s="2"/>
      <c r="S698" s="2"/>
      <c r="T698" s="2"/>
      <c r="U698" s="2"/>
      <c r="AA698" s="1"/>
    </row>
    <row r="699" spans="15:27" ht="15.75" customHeight="1" x14ac:dyDescent="0.25">
      <c r="O699" s="2"/>
      <c r="P699" s="2"/>
      <c r="Q699" s="2"/>
      <c r="R699" s="2"/>
      <c r="S699" s="2"/>
      <c r="T699" s="2"/>
      <c r="U699" s="2"/>
      <c r="AA699" s="1"/>
    </row>
    <row r="700" spans="15:27" ht="15.75" customHeight="1" x14ac:dyDescent="0.25">
      <c r="O700" s="2"/>
      <c r="P700" s="2"/>
      <c r="Q700" s="2"/>
      <c r="R700" s="2"/>
      <c r="S700" s="2"/>
      <c r="T700" s="2"/>
      <c r="U700" s="2"/>
      <c r="AA700" s="1"/>
    </row>
    <row r="701" spans="15:27" ht="15.75" customHeight="1" x14ac:dyDescent="0.25">
      <c r="O701" s="2"/>
      <c r="P701" s="2"/>
      <c r="Q701" s="2"/>
      <c r="R701" s="2"/>
      <c r="S701" s="2"/>
      <c r="T701" s="2"/>
      <c r="U701" s="2"/>
      <c r="AA701" s="1"/>
    </row>
    <row r="702" spans="15:27" ht="15.75" customHeight="1" x14ac:dyDescent="0.25">
      <c r="O702" s="2"/>
      <c r="P702" s="2"/>
      <c r="Q702" s="2"/>
      <c r="R702" s="2"/>
      <c r="S702" s="2"/>
      <c r="T702" s="2"/>
      <c r="U702" s="2"/>
      <c r="AA702" s="1"/>
    </row>
    <row r="703" spans="15:27" ht="15.75" customHeight="1" x14ac:dyDescent="0.25">
      <c r="O703" s="2"/>
      <c r="P703" s="2"/>
      <c r="Q703" s="2"/>
      <c r="R703" s="2"/>
      <c r="S703" s="2"/>
      <c r="T703" s="2"/>
      <c r="U703" s="2"/>
      <c r="AA703" s="1"/>
    </row>
    <row r="704" spans="15:27" ht="15.75" customHeight="1" x14ac:dyDescent="0.25">
      <c r="O704" s="2"/>
      <c r="P704" s="2"/>
      <c r="Q704" s="2"/>
      <c r="R704" s="2"/>
      <c r="S704" s="2"/>
      <c r="T704" s="2"/>
      <c r="U704" s="2"/>
      <c r="AA704" s="1"/>
    </row>
    <row r="705" spans="15:27" ht="15.75" customHeight="1" x14ac:dyDescent="0.25">
      <c r="O705" s="2"/>
      <c r="P705" s="2"/>
      <c r="Q705" s="2"/>
      <c r="R705" s="2"/>
      <c r="S705" s="2"/>
      <c r="T705" s="2"/>
      <c r="U705" s="2"/>
      <c r="AA705" s="1"/>
    </row>
    <row r="706" spans="15:27" ht="15.75" customHeight="1" x14ac:dyDescent="0.25">
      <c r="O706" s="2"/>
      <c r="P706" s="2"/>
      <c r="Q706" s="2"/>
      <c r="R706" s="2"/>
      <c r="S706" s="2"/>
      <c r="T706" s="2"/>
      <c r="U706" s="2"/>
      <c r="AA706" s="1"/>
    </row>
    <row r="707" spans="15:27" ht="15.75" customHeight="1" x14ac:dyDescent="0.25">
      <c r="O707" s="2"/>
      <c r="P707" s="2"/>
      <c r="Q707" s="2"/>
      <c r="R707" s="2"/>
      <c r="S707" s="2"/>
      <c r="T707" s="2"/>
      <c r="U707" s="2"/>
      <c r="AA707" s="1"/>
    </row>
    <row r="708" spans="15:27" ht="15.75" customHeight="1" x14ac:dyDescent="0.25">
      <c r="O708" s="2"/>
      <c r="P708" s="2"/>
      <c r="Q708" s="2"/>
      <c r="R708" s="2"/>
      <c r="S708" s="2"/>
      <c r="T708" s="2"/>
      <c r="U708" s="2"/>
      <c r="AA708" s="1"/>
    </row>
    <row r="709" spans="15:27" ht="15.75" customHeight="1" x14ac:dyDescent="0.25">
      <c r="O709" s="2"/>
      <c r="P709" s="2"/>
      <c r="Q709" s="2"/>
      <c r="R709" s="2"/>
      <c r="S709" s="2"/>
      <c r="T709" s="2"/>
      <c r="U709" s="2"/>
      <c r="AA709" s="1"/>
    </row>
    <row r="710" spans="15:27" ht="15.75" customHeight="1" x14ac:dyDescent="0.25">
      <c r="O710" s="2"/>
      <c r="P710" s="2"/>
      <c r="Q710" s="2"/>
      <c r="R710" s="2"/>
      <c r="S710" s="2"/>
      <c r="T710" s="2"/>
      <c r="U710" s="2"/>
      <c r="AA710" s="1"/>
    </row>
    <row r="711" spans="15:27" ht="15.75" customHeight="1" x14ac:dyDescent="0.25">
      <c r="O711" s="2"/>
      <c r="P711" s="2"/>
      <c r="Q711" s="2"/>
      <c r="R711" s="2"/>
      <c r="S711" s="2"/>
      <c r="T711" s="2"/>
      <c r="U711" s="2"/>
      <c r="AA711" s="1"/>
    </row>
    <row r="712" spans="15:27" ht="15.75" customHeight="1" x14ac:dyDescent="0.25">
      <c r="O712" s="2"/>
      <c r="P712" s="2"/>
      <c r="Q712" s="2"/>
      <c r="R712" s="2"/>
      <c r="S712" s="2"/>
      <c r="T712" s="2"/>
      <c r="U712" s="2"/>
      <c r="AA712" s="1"/>
    </row>
    <row r="713" spans="15:27" ht="15.75" customHeight="1" x14ac:dyDescent="0.25">
      <c r="O713" s="2"/>
      <c r="P713" s="2"/>
      <c r="Q713" s="2"/>
      <c r="R713" s="2"/>
      <c r="S713" s="2"/>
      <c r="T713" s="2"/>
      <c r="U713" s="2"/>
      <c r="AA713" s="1"/>
    </row>
    <row r="714" spans="15:27" ht="15.75" customHeight="1" x14ac:dyDescent="0.25">
      <c r="O714" s="2"/>
      <c r="P714" s="2"/>
      <c r="Q714" s="2"/>
      <c r="R714" s="2"/>
      <c r="S714" s="2"/>
      <c r="T714" s="2"/>
      <c r="U714" s="2"/>
      <c r="AA714" s="1"/>
    </row>
    <row r="715" spans="15:27" ht="15.75" customHeight="1" x14ac:dyDescent="0.25">
      <c r="O715" s="2"/>
      <c r="P715" s="2"/>
      <c r="Q715" s="2"/>
      <c r="R715" s="2"/>
      <c r="S715" s="2"/>
      <c r="T715" s="2"/>
      <c r="U715" s="2"/>
      <c r="AA715" s="1"/>
    </row>
    <row r="716" spans="15:27" ht="15.75" customHeight="1" x14ac:dyDescent="0.25">
      <c r="O716" s="2"/>
      <c r="P716" s="2"/>
      <c r="Q716" s="2"/>
      <c r="R716" s="2"/>
      <c r="S716" s="2"/>
      <c r="T716" s="2"/>
      <c r="U716" s="2"/>
      <c r="AA716" s="1"/>
    </row>
    <row r="717" spans="15:27" ht="15.75" customHeight="1" x14ac:dyDescent="0.25">
      <c r="O717" s="2"/>
      <c r="P717" s="2"/>
      <c r="Q717" s="2"/>
      <c r="R717" s="2"/>
      <c r="S717" s="2"/>
      <c r="T717" s="2"/>
      <c r="U717" s="2"/>
      <c r="AA717" s="1"/>
    </row>
    <row r="718" spans="15:27" ht="15.75" customHeight="1" x14ac:dyDescent="0.25">
      <c r="O718" s="2"/>
      <c r="P718" s="2"/>
      <c r="Q718" s="2"/>
      <c r="R718" s="2"/>
      <c r="S718" s="2"/>
      <c r="T718" s="2"/>
      <c r="U718" s="2"/>
      <c r="AA718" s="1"/>
    </row>
    <row r="719" spans="15:27" ht="15.75" customHeight="1" x14ac:dyDescent="0.25">
      <c r="O719" s="2"/>
      <c r="P719" s="2"/>
      <c r="Q719" s="2"/>
      <c r="R719" s="2"/>
      <c r="S719" s="2"/>
      <c r="T719" s="2"/>
      <c r="U719" s="2"/>
      <c r="AA719" s="1"/>
    </row>
    <row r="720" spans="15:27" ht="15.75" customHeight="1" x14ac:dyDescent="0.25">
      <c r="O720" s="2"/>
      <c r="P720" s="2"/>
      <c r="Q720" s="2"/>
      <c r="R720" s="2"/>
      <c r="S720" s="2"/>
      <c r="T720" s="2"/>
      <c r="U720" s="2"/>
      <c r="AA720" s="1"/>
    </row>
    <row r="721" spans="15:27" ht="15.75" customHeight="1" x14ac:dyDescent="0.25">
      <c r="O721" s="2"/>
      <c r="P721" s="2"/>
      <c r="Q721" s="2"/>
      <c r="R721" s="2"/>
      <c r="S721" s="2"/>
      <c r="T721" s="2"/>
      <c r="U721" s="2"/>
      <c r="AA721" s="1"/>
    </row>
    <row r="722" spans="15:27" ht="15.75" customHeight="1" x14ac:dyDescent="0.25">
      <c r="O722" s="2"/>
      <c r="P722" s="2"/>
      <c r="Q722" s="2"/>
      <c r="R722" s="2"/>
      <c r="S722" s="2"/>
      <c r="T722" s="2"/>
      <c r="U722" s="2"/>
      <c r="AA722" s="1"/>
    </row>
    <row r="723" spans="15:27" ht="15.75" customHeight="1" x14ac:dyDescent="0.25">
      <c r="O723" s="2"/>
      <c r="P723" s="2"/>
      <c r="Q723" s="2"/>
      <c r="R723" s="2"/>
      <c r="S723" s="2"/>
      <c r="T723" s="2"/>
      <c r="U723" s="2"/>
      <c r="AA723" s="1"/>
    </row>
    <row r="724" spans="15:27" ht="15.75" customHeight="1" x14ac:dyDescent="0.25">
      <c r="O724" s="2"/>
      <c r="P724" s="2"/>
      <c r="Q724" s="2"/>
      <c r="R724" s="2"/>
      <c r="S724" s="2"/>
      <c r="T724" s="2"/>
      <c r="U724" s="2"/>
      <c r="AA724" s="1"/>
    </row>
    <row r="725" spans="15:27" ht="15.75" customHeight="1" x14ac:dyDescent="0.25">
      <c r="O725" s="2"/>
      <c r="P725" s="2"/>
      <c r="Q725" s="2"/>
      <c r="R725" s="2"/>
      <c r="S725" s="2"/>
      <c r="T725" s="2"/>
      <c r="U725" s="2"/>
      <c r="AA725" s="1"/>
    </row>
    <row r="726" spans="15:27" ht="15.75" customHeight="1" x14ac:dyDescent="0.25">
      <c r="O726" s="2"/>
      <c r="P726" s="2"/>
      <c r="Q726" s="2"/>
      <c r="R726" s="2"/>
      <c r="S726" s="2"/>
      <c r="T726" s="2"/>
      <c r="U726" s="2"/>
      <c r="AA726" s="1"/>
    </row>
    <row r="727" spans="15:27" ht="15.75" customHeight="1" x14ac:dyDescent="0.25">
      <c r="O727" s="2"/>
      <c r="P727" s="2"/>
      <c r="Q727" s="2"/>
      <c r="R727" s="2"/>
      <c r="S727" s="2"/>
      <c r="T727" s="2"/>
      <c r="U727" s="2"/>
      <c r="AA727" s="1"/>
    </row>
    <row r="728" spans="15:27" ht="15.75" customHeight="1" x14ac:dyDescent="0.25">
      <c r="O728" s="2"/>
      <c r="P728" s="2"/>
      <c r="Q728" s="2"/>
      <c r="R728" s="2"/>
      <c r="S728" s="2"/>
      <c r="T728" s="2"/>
      <c r="U728" s="2"/>
      <c r="AA728" s="1"/>
    </row>
    <row r="729" spans="15:27" ht="15.75" customHeight="1" x14ac:dyDescent="0.25">
      <c r="O729" s="2"/>
      <c r="P729" s="2"/>
      <c r="Q729" s="2"/>
      <c r="R729" s="2"/>
      <c r="S729" s="2"/>
      <c r="T729" s="2"/>
      <c r="U729" s="2"/>
      <c r="AA729" s="1"/>
    </row>
    <row r="730" spans="15:27" ht="15.75" customHeight="1" x14ac:dyDescent="0.25">
      <c r="O730" s="2"/>
      <c r="P730" s="2"/>
      <c r="Q730" s="2"/>
      <c r="R730" s="2"/>
      <c r="S730" s="2"/>
      <c r="T730" s="2"/>
      <c r="U730" s="2"/>
      <c r="AA730" s="1"/>
    </row>
    <row r="731" spans="15:27" ht="15.75" customHeight="1" x14ac:dyDescent="0.25">
      <c r="O731" s="2"/>
      <c r="P731" s="2"/>
      <c r="Q731" s="2"/>
      <c r="R731" s="2"/>
      <c r="S731" s="2"/>
      <c r="T731" s="2"/>
      <c r="U731" s="2"/>
      <c r="AA731" s="1"/>
    </row>
    <row r="732" spans="15:27" ht="15.75" customHeight="1" x14ac:dyDescent="0.25">
      <c r="O732" s="2"/>
      <c r="P732" s="2"/>
      <c r="Q732" s="2"/>
      <c r="R732" s="2"/>
      <c r="S732" s="2"/>
      <c r="T732" s="2"/>
      <c r="U732" s="2"/>
      <c r="AA732" s="1"/>
    </row>
    <row r="733" spans="15:27" ht="15.75" customHeight="1" x14ac:dyDescent="0.25">
      <c r="O733" s="2"/>
      <c r="P733" s="2"/>
      <c r="Q733" s="2"/>
      <c r="R733" s="2"/>
      <c r="S733" s="2"/>
      <c r="T733" s="2"/>
      <c r="U733" s="2"/>
      <c r="AA733" s="1"/>
    </row>
    <row r="734" spans="15:27" ht="15.75" customHeight="1" x14ac:dyDescent="0.25">
      <c r="O734" s="2"/>
      <c r="P734" s="2"/>
      <c r="Q734" s="2"/>
      <c r="R734" s="2"/>
      <c r="S734" s="2"/>
      <c r="T734" s="2"/>
      <c r="U734" s="2"/>
      <c r="AA734" s="1"/>
    </row>
    <row r="735" spans="15:27" ht="15.75" customHeight="1" x14ac:dyDescent="0.25">
      <c r="O735" s="2"/>
      <c r="P735" s="2"/>
      <c r="Q735" s="2"/>
      <c r="R735" s="2"/>
      <c r="S735" s="2"/>
      <c r="T735" s="2"/>
      <c r="U735" s="2"/>
      <c r="AA735" s="1"/>
    </row>
    <row r="736" spans="15:27" ht="15.75" customHeight="1" x14ac:dyDescent="0.25">
      <c r="O736" s="2"/>
      <c r="P736" s="2"/>
      <c r="Q736" s="2"/>
      <c r="R736" s="2"/>
      <c r="S736" s="2"/>
      <c r="T736" s="2"/>
      <c r="U736" s="2"/>
      <c r="AA736" s="1"/>
    </row>
    <row r="737" spans="15:27" ht="15.75" customHeight="1" x14ac:dyDescent="0.25">
      <c r="O737" s="2"/>
      <c r="P737" s="2"/>
      <c r="Q737" s="2"/>
      <c r="R737" s="2"/>
      <c r="S737" s="2"/>
      <c r="T737" s="2"/>
      <c r="U737" s="2"/>
      <c r="AA737" s="1"/>
    </row>
    <row r="738" spans="15:27" ht="15.75" customHeight="1" x14ac:dyDescent="0.25">
      <c r="O738" s="2"/>
      <c r="P738" s="2"/>
      <c r="Q738" s="2"/>
      <c r="R738" s="2"/>
      <c r="S738" s="2"/>
      <c r="T738" s="2"/>
      <c r="U738" s="2"/>
      <c r="AA738" s="1"/>
    </row>
    <row r="739" spans="15:27" ht="15.75" customHeight="1" x14ac:dyDescent="0.25">
      <c r="O739" s="2"/>
      <c r="P739" s="2"/>
      <c r="Q739" s="2"/>
      <c r="R739" s="2"/>
      <c r="S739" s="2"/>
      <c r="T739" s="2"/>
      <c r="U739" s="2"/>
      <c r="AA739" s="1"/>
    </row>
    <row r="740" spans="15:27" ht="15.75" customHeight="1" x14ac:dyDescent="0.25">
      <c r="O740" s="2"/>
      <c r="P740" s="2"/>
      <c r="Q740" s="2"/>
      <c r="R740" s="2"/>
      <c r="S740" s="2"/>
      <c r="T740" s="2"/>
      <c r="U740" s="2"/>
      <c r="AA740" s="1"/>
    </row>
    <row r="741" spans="15:27" ht="15.75" customHeight="1" x14ac:dyDescent="0.25">
      <c r="O741" s="2"/>
      <c r="P741" s="2"/>
      <c r="Q741" s="2"/>
      <c r="R741" s="2"/>
      <c r="S741" s="2"/>
      <c r="T741" s="2"/>
      <c r="U741" s="2"/>
      <c r="AA741" s="1"/>
    </row>
    <row r="742" spans="15:27" ht="15.75" customHeight="1" x14ac:dyDescent="0.25">
      <c r="O742" s="2"/>
      <c r="P742" s="2"/>
      <c r="Q742" s="2"/>
      <c r="R742" s="2"/>
      <c r="S742" s="2"/>
      <c r="T742" s="2"/>
      <c r="U742" s="2"/>
      <c r="AA742" s="1"/>
    </row>
    <row r="743" spans="15:27" ht="15.75" customHeight="1" x14ac:dyDescent="0.25">
      <c r="O743" s="2"/>
      <c r="P743" s="2"/>
      <c r="Q743" s="2"/>
      <c r="R743" s="2"/>
      <c r="S743" s="2"/>
      <c r="T743" s="2"/>
      <c r="U743" s="2"/>
      <c r="AA743" s="1"/>
    </row>
    <row r="744" spans="15:27" ht="15.75" customHeight="1" x14ac:dyDescent="0.25">
      <c r="O744" s="2"/>
      <c r="P744" s="2"/>
      <c r="Q744" s="2"/>
      <c r="R744" s="2"/>
      <c r="S744" s="2"/>
      <c r="T744" s="2"/>
      <c r="U744" s="2"/>
      <c r="AA744" s="1"/>
    </row>
    <row r="745" spans="15:27" ht="15.75" customHeight="1" x14ac:dyDescent="0.25">
      <c r="O745" s="2"/>
      <c r="P745" s="2"/>
      <c r="Q745" s="2"/>
      <c r="R745" s="2"/>
      <c r="S745" s="2"/>
      <c r="T745" s="2"/>
      <c r="U745" s="2"/>
      <c r="AA745" s="1"/>
    </row>
    <row r="746" spans="15:27" ht="15.75" customHeight="1" x14ac:dyDescent="0.25">
      <c r="O746" s="2"/>
      <c r="P746" s="2"/>
      <c r="Q746" s="2"/>
      <c r="R746" s="2"/>
      <c r="S746" s="2"/>
      <c r="T746" s="2"/>
      <c r="U746" s="2"/>
      <c r="AA746" s="1"/>
    </row>
    <row r="747" spans="15:27" ht="15.75" customHeight="1" x14ac:dyDescent="0.25">
      <c r="O747" s="2"/>
      <c r="P747" s="2"/>
      <c r="Q747" s="2"/>
      <c r="R747" s="2"/>
      <c r="S747" s="2"/>
      <c r="T747" s="2"/>
      <c r="U747" s="2"/>
      <c r="AA747" s="1"/>
    </row>
    <row r="748" spans="15:27" ht="15.75" customHeight="1" x14ac:dyDescent="0.25">
      <c r="O748" s="2"/>
      <c r="P748" s="2"/>
      <c r="Q748" s="2"/>
      <c r="R748" s="2"/>
      <c r="S748" s="2"/>
      <c r="T748" s="2"/>
      <c r="U748" s="2"/>
      <c r="AA748" s="1"/>
    </row>
    <row r="749" spans="15:27" ht="15.75" customHeight="1" x14ac:dyDescent="0.25">
      <c r="O749" s="2"/>
      <c r="P749" s="2"/>
      <c r="Q749" s="2"/>
      <c r="R749" s="2"/>
      <c r="S749" s="2"/>
      <c r="T749" s="2"/>
      <c r="U749" s="2"/>
      <c r="AA749" s="1"/>
    </row>
    <row r="750" spans="15:27" ht="15.75" customHeight="1" x14ac:dyDescent="0.25">
      <c r="O750" s="2"/>
      <c r="P750" s="2"/>
      <c r="Q750" s="2"/>
      <c r="R750" s="2"/>
      <c r="S750" s="2"/>
      <c r="T750" s="2"/>
      <c r="U750" s="2"/>
      <c r="AA750" s="1"/>
    </row>
    <row r="751" spans="15:27" ht="15.75" customHeight="1" x14ac:dyDescent="0.25">
      <c r="O751" s="2"/>
      <c r="P751" s="2"/>
      <c r="Q751" s="2"/>
      <c r="R751" s="2"/>
      <c r="S751" s="2"/>
      <c r="T751" s="2"/>
      <c r="U751" s="2"/>
      <c r="AA751" s="1"/>
    </row>
    <row r="752" spans="15:27" ht="15.75" customHeight="1" x14ac:dyDescent="0.25">
      <c r="O752" s="2"/>
      <c r="P752" s="2"/>
      <c r="Q752" s="2"/>
      <c r="R752" s="2"/>
      <c r="S752" s="2"/>
      <c r="T752" s="2"/>
      <c r="U752" s="2"/>
      <c r="AA752" s="1"/>
    </row>
    <row r="753" spans="15:27" ht="15.75" customHeight="1" x14ac:dyDescent="0.25">
      <c r="O753" s="2"/>
      <c r="P753" s="2"/>
      <c r="Q753" s="2"/>
      <c r="R753" s="2"/>
      <c r="S753" s="2"/>
      <c r="T753" s="2"/>
      <c r="U753" s="2"/>
      <c r="AA753" s="1"/>
    </row>
    <row r="754" spans="15:27" ht="15.75" customHeight="1" x14ac:dyDescent="0.25">
      <c r="O754" s="2"/>
      <c r="P754" s="2"/>
      <c r="Q754" s="2"/>
      <c r="R754" s="2"/>
      <c r="S754" s="2"/>
      <c r="T754" s="2"/>
      <c r="U754" s="2"/>
      <c r="AA754" s="1"/>
    </row>
    <row r="755" spans="15:27" ht="15.75" customHeight="1" x14ac:dyDescent="0.25">
      <c r="O755" s="2"/>
      <c r="P755" s="2"/>
      <c r="Q755" s="2"/>
      <c r="R755" s="2"/>
      <c r="S755" s="2"/>
      <c r="T755" s="2"/>
      <c r="U755" s="2"/>
      <c r="AA755" s="1"/>
    </row>
    <row r="756" spans="15:27" ht="15.75" customHeight="1" x14ac:dyDescent="0.25">
      <c r="O756" s="2"/>
      <c r="P756" s="2"/>
      <c r="Q756" s="2"/>
      <c r="R756" s="2"/>
      <c r="S756" s="2"/>
      <c r="T756" s="2"/>
      <c r="U756" s="2"/>
      <c r="AA756" s="1"/>
    </row>
    <row r="757" spans="15:27" ht="15.75" customHeight="1" x14ac:dyDescent="0.25">
      <c r="O757" s="2"/>
      <c r="P757" s="2"/>
      <c r="Q757" s="2"/>
      <c r="R757" s="2"/>
      <c r="S757" s="2"/>
      <c r="T757" s="2"/>
      <c r="U757" s="2"/>
      <c r="AA757" s="1"/>
    </row>
    <row r="758" spans="15:27" ht="15.75" customHeight="1" x14ac:dyDescent="0.25">
      <c r="O758" s="2"/>
      <c r="P758" s="2"/>
      <c r="Q758" s="2"/>
      <c r="R758" s="2"/>
      <c r="S758" s="2"/>
      <c r="T758" s="2"/>
      <c r="U758" s="2"/>
      <c r="AA758" s="1"/>
    </row>
    <row r="759" spans="15:27" ht="15.75" customHeight="1" x14ac:dyDescent="0.25">
      <c r="O759" s="2"/>
      <c r="P759" s="2"/>
      <c r="Q759" s="2"/>
      <c r="R759" s="2"/>
      <c r="S759" s="2"/>
      <c r="T759" s="2"/>
      <c r="U759" s="2"/>
      <c r="AA759" s="1"/>
    </row>
    <row r="760" spans="15:27" ht="15.75" customHeight="1" x14ac:dyDescent="0.25">
      <c r="O760" s="2"/>
      <c r="P760" s="2"/>
      <c r="Q760" s="2"/>
      <c r="R760" s="2"/>
      <c r="S760" s="2"/>
      <c r="T760" s="2"/>
      <c r="U760" s="2"/>
      <c r="AA760" s="1"/>
    </row>
    <row r="761" spans="15:27" ht="15.75" customHeight="1" x14ac:dyDescent="0.25">
      <c r="O761" s="2"/>
      <c r="P761" s="2"/>
      <c r="Q761" s="2"/>
      <c r="R761" s="2"/>
      <c r="S761" s="2"/>
      <c r="T761" s="2"/>
      <c r="U761" s="2"/>
      <c r="AA761" s="1"/>
    </row>
    <row r="762" spans="15:27" ht="15.75" customHeight="1" x14ac:dyDescent="0.25">
      <c r="O762" s="2"/>
      <c r="P762" s="2"/>
      <c r="Q762" s="2"/>
      <c r="R762" s="2"/>
      <c r="S762" s="2"/>
      <c r="T762" s="2"/>
      <c r="U762" s="2"/>
      <c r="AA762" s="1"/>
    </row>
    <row r="763" spans="15:27" ht="15.75" customHeight="1" x14ac:dyDescent="0.25">
      <c r="O763" s="2"/>
      <c r="P763" s="2"/>
      <c r="Q763" s="2"/>
      <c r="R763" s="2"/>
      <c r="S763" s="2"/>
      <c r="T763" s="2"/>
      <c r="U763" s="2"/>
      <c r="AA763" s="1"/>
    </row>
    <row r="764" spans="15:27" ht="15.75" customHeight="1" x14ac:dyDescent="0.25">
      <c r="O764" s="2"/>
      <c r="P764" s="2"/>
      <c r="Q764" s="2"/>
      <c r="R764" s="2"/>
      <c r="S764" s="2"/>
      <c r="T764" s="2"/>
      <c r="U764" s="2"/>
      <c r="AA764" s="1"/>
    </row>
    <row r="765" spans="15:27" ht="15.75" customHeight="1" x14ac:dyDescent="0.25">
      <c r="O765" s="2"/>
      <c r="P765" s="2"/>
      <c r="Q765" s="2"/>
      <c r="R765" s="2"/>
      <c r="S765" s="2"/>
      <c r="T765" s="2"/>
      <c r="U765" s="2"/>
      <c r="AA765" s="1"/>
    </row>
    <row r="766" spans="15:27" ht="15.75" customHeight="1" x14ac:dyDescent="0.25">
      <c r="O766" s="2"/>
      <c r="P766" s="2"/>
      <c r="Q766" s="2"/>
      <c r="R766" s="2"/>
      <c r="S766" s="2"/>
      <c r="T766" s="2"/>
      <c r="U766" s="2"/>
      <c r="AA766" s="1"/>
    </row>
    <row r="767" spans="15:27" ht="15.75" customHeight="1" x14ac:dyDescent="0.25">
      <c r="O767" s="2"/>
      <c r="P767" s="2"/>
      <c r="Q767" s="2"/>
      <c r="R767" s="2"/>
      <c r="S767" s="2"/>
      <c r="T767" s="2"/>
      <c r="U767" s="2"/>
      <c r="AA767" s="1"/>
    </row>
    <row r="768" spans="15:27" ht="15.75" customHeight="1" x14ac:dyDescent="0.25">
      <c r="O768" s="2"/>
      <c r="P768" s="2"/>
      <c r="Q768" s="2"/>
      <c r="R768" s="2"/>
      <c r="S768" s="2"/>
      <c r="T768" s="2"/>
      <c r="U768" s="2"/>
      <c r="AA768" s="1"/>
    </row>
    <row r="769" spans="15:27" ht="15.75" customHeight="1" x14ac:dyDescent="0.25">
      <c r="O769" s="2"/>
      <c r="P769" s="2"/>
      <c r="Q769" s="2"/>
      <c r="R769" s="2"/>
      <c r="S769" s="2"/>
      <c r="T769" s="2"/>
      <c r="U769" s="2"/>
      <c r="AA769" s="1"/>
    </row>
    <row r="770" spans="15:27" ht="15.75" customHeight="1" x14ac:dyDescent="0.25">
      <c r="O770" s="2"/>
      <c r="P770" s="2"/>
      <c r="Q770" s="2"/>
      <c r="R770" s="2"/>
      <c r="S770" s="2"/>
      <c r="T770" s="2"/>
      <c r="U770" s="2"/>
      <c r="AA770" s="1"/>
    </row>
    <row r="771" spans="15:27" ht="15.75" customHeight="1" x14ac:dyDescent="0.25">
      <c r="O771" s="2"/>
      <c r="P771" s="2"/>
      <c r="Q771" s="2"/>
      <c r="R771" s="2"/>
      <c r="S771" s="2"/>
      <c r="T771" s="2"/>
      <c r="U771" s="2"/>
      <c r="AA771" s="1"/>
    </row>
    <row r="772" spans="15:27" ht="15.75" customHeight="1" x14ac:dyDescent="0.25">
      <c r="O772" s="2"/>
      <c r="P772" s="2"/>
      <c r="Q772" s="2"/>
      <c r="R772" s="2"/>
      <c r="S772" s="2"/>
      <c r="T772" s="2"/>
      <c r="U772" s="2"/>
      <c r="AA772" s="1"/>
    </row>
    <row r="773" spans="15:27" ht="15.75" customHeight="1" x14ac:dyDescent="0.25">
      <c r="O773" s="2"/>
      <c r="P773" s="2"/>
      <c r="Q773" s="2"/>
      <c r="R773" s="2"/>
      <c r="S773" s="2"/>
      <c r="T773" s="2"/>
      <c r="U773" s="2"/>
      <c r="AA773" s="1"/>
    </row>
    <row r="774" spans="15:27" ht="15.75" customHeight="1" x14ac:dyDescent="0.25">
      <c r="O774" s="2"/>
      <c r="P774" s="2"/>
      <c r="Q774" s="2"/>
      <c r="R774" s="2"/>
      <c r="S774" s="2"/>
      <c r="T774" s="2"/>
      <c r="U774" s="2"/>
      <c r="AA774" s="1"/>
    </row>
    <row r="775" spans="15:27" ht="15.75" customHeight="1" x14ac:dyDescent="0.25">
      <c r="O775" s="2"/>
      <c r="P775" s="2"/>
      <c r="Q775" s="2"/>
      <c r="R775" s="2"/>
      <c r="S775" s="2"/>
      <c r="T775" s="2"/>
      <c r="U775" s="2"/>
      <c r="AA775" s="1"/>
    </row>
    <row r="776" spans="15:27" ht="15.75" customHeight="1" x14ac:dyDescent="0.25">
      <c r="O776" s="2"/>
      <c r="P776" s="2"/>
      <c r="Q776" s="2"/>
      <c r="R776" s="2"/>
      <c r="S776" s="2"/>
      <c r="T776" s="2"/>
      <c r="U776" s="2"/>
      <c r="AA776" s="1"/>
    </row>
    <row r="777" spans="15:27" ht="15.75" customHeight="1" x14ac:dyDescent="0.25">
      <c r="O777" s="2"/>
      <c r="P777" s="2"/>
      <c r="Q777" s="2"/>
      <c r="R777" s="2"/>
      <c r="S777" s="2"/>
      <c r="T777" s="2"/>
      <c r="U777" s="2"/>
      <c r="AA777" s="1"/>
    </row>
    <row r="778" spans="15:27" ht="15.75" customHeight="1" x14ac:dyDescent="0.25">
      <c r="O778" s="2"/>
      <c r="P778" s="2"/>
      <c r="Q778" s="2"/>
      <c r="R778" s="2"/>
      <c r="S778" s="2"/>
      <c r="T778" s="2"/>
      <c r="U778" s="2"/>
      <c r="AA778" s="1"/>
    </row>
    <row r="779" spans="15:27" ht="15.75" customHeight="1" x14ac:dyDescent="0.25">
      <c r="O779" s="2"/>
      <c r="P779" s="2"/>
      <c r="Q779" s="2"/>
      <c r="R779" s="2"/>
      <c r="S779" s="2"/>
      <c r="T779" s="2"/>
      <c r="U779" s="2"/>
      <c r="AA779" s="1"/>
    </row>
    <row r="780" spans="15:27" ht="15.75" customHeight="1" x14ac:dyDescent="0.25">
      <c r="O780" s="2"/>
      <c r="P780" s="2"/>
      <c r="Q780" s="2"/>
      <c r="R780" s="2"/>
      <c r="S780" s="2"/>
      <c r="T780" s="2"/>
      <c r="U780" s="2"/>
      <c r="AA780" s="1"/>
    </row>
    <row r="781" spans="15:27" ht="15.75" customHeight="1" x14ac:dyDescent="0.25">
      <c r="O781" s="2"/>
      <c r="P781" s="2"/>
      <c r="Q781" s="2"/>
      <c r="R781" s="2"/>
      <c r="S781" s="2"/>
      <c r="T781" s="2"/>
      <c r="U781" s="2"/>
      <c r="AA781" s="1"/>
    </row>
    <row r="782" spans="15:27" ht="15.75" customHeight="1" x14ac:dyDescent="0.25">
      <c r="O782" s="2"/>
      <c r="P782" s="2"/>
      <c r="Q782" s="2"/>
      <c r="R782" s="2"/>
      <c r="S782" s="2"/>
      <c r="T782" s="2"/>
      <c r="U782" s="2"/>
      <c r="AA782" s="1"/>
    </row>
    <row r="783" spans="15:27" ht="15.75" customHeight="1" x14ac:dyDescent="0.25">
      <c r="O783" s="2"/>
      <c r="P783" s="2"/>
      <c r="Q783" s="2"/>
      <c r="R783" s="2"/>
      <c r="S783" s="2"/>
      <c r="T783" s="2"/>
      <c r="U783" s="2"/>
      <c r="AA783" s="1"/>
    </row>
    <row r="784" spans="15:27" ht="15.75" customHeight="1" x14ac:dyDescent="0.25">
      <c r="O784" s="2"/>
      <c r="P784" s="2"/>
      <c r="Q784" s="2"/>
      <c r="R784" s="2"/>
      <c r="S784" s="2"/>
      <c r="T784" s="2"/>
      <c r="U784" s="2"/>
      <c r="AA784" s="1"/>
    </row>
    <row r="785" spans="15:27" ht="15.75" customHeight="1" x14ac:dyDescent="0.25">
      <c r="O785" s="2"/>
      <c r="P785" s="2"/>
      <c r="Q785" s="2"/>
      <c r="R785" s="2"/>
      <c r="S785" s="2"/>
      <c r="T785" s="2"/>
      <c r="U785" s="2"/>
      <c r="AA785" s="1"/>
    </row>
    <row r="786" spans="15:27" ht="15.75" customHeight="1" x14ac:dyDescent="0.25">
      <c r="O786" s="2"/>
      <c r="P786" s="2"/>
      <c r="Q786" s="2"/>
      <c r="R786" s="2"/>
      <c r="S786" s="2"/>
      <c r="T786" s="2"/>
      <c r="U786" s="2"/>
      <c r="AA786" s="1"/>
    </row>
    <row r="787" spans="15:27" ht="15.75" customHeight="1" x14ac:dyDescent="0.25">
      <c r="O787" s="2"/>
      <c r="P787" s="2"/>
      <c r="Q787" s="2"/>
      <c r="R787" s="2"/>
      <c r="S787" s="2"/>
      <c r="T787" s="2"/>
      <c r="U787" s="2"/>
      <c r="AA787" s="1"/>
    </row>
    <row r="788" spans="15:27" ht="15.75" customHeight="1" x14ac:dyDescent="0.25">
      <c r="O788" s="2"/>
      <c r="P788" s="2"/>
      <c r="Q788" s="2"/>
      <c r="R788" s="2"/>
      <c r="S788" s="2"/>
      <c r="T788" s="2"/>
      <c r="U788" s="2"/>
      <c r="AA788" s="1"/>
    </row>
    <row r="789" spans="15:27" ht="15.75" customHeight="1" x14ac:dyDescent="0.25">
      <c r="O789" s="2"/>
      <c r="P789" s="2"/>
      <c r="Q789" s="2"/>
      <c r="R789" s="2"/>
      <c r="S789" s="2"/>
      <c r="T789" s="2"/>
      <c r="U789" s="2"/>
      <c r="AA789" s="1"/>
    </row>
    <row r="790" spans="15:27" ht="15.75" customHeight="1" x14ac:dyDescent="0.25">
      <c r="O790" s="2"/>
      <c r="P790" s="2"/>
      <c r="Q790" s="2"/>
      <c r="R790" s="2"/>
      <c r="S790" s="2"/>
      <c r="T790" s="2"/>
      <c r="U790" s="2"/>
      <c r="AA790" s="1"/>
    </row>
    <row r="791" spans="15:27" ht="15.75" customHeight="1" x14ac:dyDescent="0.25">
      <c r="O791" s="2"/>
      <c r="P791" s="2"/>
      <c r="Q791" s="2"/>
      <c r="R791" s="2"/>
      <c r="S791" s="2"/>
      <c r="T791" s="2"/>
      <c r="U791" s="2"/>
      <c r="AA791" s="1"/>
    </row>
    <row r="792" spans="15:27" ht="15.75" customHeight="1" x14ac:dyDescent="0.25">
      <c r="O792" s="2"/>
      <c r="P792" s="2"/>
      <c r="Q792" s="2"/>
      <c r="R792" s="2"/>
      <c r="S792" s="2"/>
      <c r="T792" s="2"/>
      <c r="U792" s="2"/>
      <c r="AA792" s="1"/>
    </row>
    <row r="793" spans="15:27" ht="15.75" customHeight="1" x14ac:dyDescent="0.25">
      <c r="O793" s="2"/>
      <c r="P793" s="2"/>
      <c r="Q793" s="2"/>
      <c r="R793" s="2"/>
      <c r="S793" s="2"/>
      <c r="T793" s="2"/>
      <c r="U793" s="2"/>
      <c r="AA793" s="1"/>
    </row>
    <row r="794" spans="15:27" ht="15.75" customHeight="1" x14ac:dyDescent="0.25">
      <c r="O794" s="2"/>
      <c r="P794" s="2"/>
      <c r="Q794" s="2"/>
      <c r="R794" s="2"/>
      <c r="S794" s="2"/>
      <c r="T794" s="2"/>
      <c r="U794" s="2"/>
      <c r="AA794" s="1"/>
    </row>
    <row r="795" spans="15:27" ht="15.75" customHeight="1" x14ac:dyDescent="0.25">
      <c r="O795" s="2"/>
      <c r="P795" s="2"/>
      <c r="Q795" s="2"/>
      <c r="R795" s="2"/>
      <c r="S795" s="2"/>
      <c r="T795" s="2"/>
      <c r="U795" s="2"/>
      <c r="AA795" s="1"/>
    </row>
    <row r="796" spans="15:27" ht="15.75" customHeight="1" x14ac:dyDescent="0.25">
      <c r="O796" s="2"/>
      <c r="P796" s="2"/>
      <c r="Q796" s="2"/>
      <c r="R796" s="2"/>
      <c r="S796" s="2"/>
      <c r="T796" s="2"/>
      <c r="U796" s="2"/>
      <c r="AA796" s="1"/>
    </row>
    <row r="797" spans="15:27" ht="15.75" customHeight="1" x14ac:dyDescent="0.25">
      <c r="O797" s="2"/>
      <c r="P797" s="2"/>
      <c r="Q797" s="2"/>
      <c r="R797" s="2"/>
      <c r="S797" s="2"/>
      <c r="T797" s="2"/>
      <c r="U797" s="2"/>
      <c r="AA797" s="1"/>
    </row>
    <row r="798" spans="15:27" ht="15.75" customHeight="1" x14ac:dyDescent="0.25">
      <c r="O798" s="2"/>
      <c r="P798" s="2"/>
      <c r="Q798" s="2"/>
      <c r="R798" s="2"/>
      <c r="S798" s="2"/>
      <c r="T798" s="2"/>
      <c r="U798" s="2"/>
      <c r="AA798" s="1"/>
    </row>
    <row r="799" spans="15:27" ht="15.75" customHeight="1" x14ac:dyDescent="0.25">
      <c r="O799" s="2"/>
      <c r="P799" s="2"/>
      <c r="Q799" s="2"/>
      <c r="R799" s="2"/>
      <c r="S799" s="2"/>
      <c r="T799" s="2"/>
      <c r="U799" s="2"/>
      <c r="AA799" s="1"/>
    </row>
    <row r="800" spans="15:27" ht="15.75" customHeight="1" x14ac:dyDescent="0.25">
      <c r="O800" s="2"/>
      <c r="P800" s="2"/>
      <c r="Q800" s="2"/>
      <c r="R800" s="2"/>
      <c r="S800" s="2"/>
      <c r="T800" s="2"/>
      <c r="U800" s="2"/>
      <c r="AA800" s="1"/>
    </row>
    <row r="801" spans="15:27" ht="15.75" customHeight="1" x14ac:dyDescent="0.25">
      <c r="O801" s="2"/>
      <c r="P801" s="2"/>
      <c r="Q801" s="2"/>
      <c r="R801" s="2"/>
      <c r="S801" s="2"/>
      <c r="T801" s="2"/>
      <c r="U801" s="2"/>
      <c r="AA801" s="1"/>
    </row>
    <row r="802" spans="15:27" ht="15.75" customHeight="1" x14ac:dyDescent="0.25">
      <c r="O802" s="2"/>
      <c r="P802" s="2"/>
      <c r="Q802" s="2"/>
      <c r="R802" s="2"/>
      <c r="S802" s="2"/>
      <c r="T802" s="2"/>
      <c r="U802" s="2"/>
      <c r="AA802" s="1"/>
    </row>
    <row r="803" spans="15:27" ht="15.75" customHeight="1" x14ac:dyDescent="0.25">
      <c r="O803" s="2"/>
      <c r="P803" s="2"/>
      <c r="Q803" s="2"/>
      <c r="R803" s="2"/>
      <c r="S803" s="2"/>
      <c r="T803" s="2"/>
      <c r="U803" s="2"/>
      <c r="AA803" s="1"/>
    </row>
    <row r="804" spans="15:27" ht="15.75" customHeight="1" x14ac:dyDescent="0.25">
      <c r="O804" s="2"/>
      <c r="P804" s="2"/>
      <c r="Q804" s="2"/>
      <c r="R804" s="2"/>
      <c r="S804" s="2"/>
      <c r="T804" s="2"/>
      <c r="U804" s="2"/>
      <c r="AA804" s="1"/>
    </row>
    <row r="805" spans="15:27" ht="15.75" customHeight="1" x14ac:dyDescent="0.25">
      <c r="O805" s="2"/>
      <c r="P805" s="2"/>
      <c r="Q805" s="2"/>
      <c r="R805" s="2"/>
      <c r="S805" s="2"/>
      <c r="T805" s="2"/>
      <c r="U805" s="2"/>
      <c r="AA805" s="1"/>
    </row>
    <row r="806" spans="15:27" ht="15.75" customHeight="1" x14ac:dyDescent="0.25">
      <c r="O806" s="2"/>
      <c r="P806" s="2"/>
      <c r="Q806" s="2"/>
      <c r="R806" s="2"/>
      <c r="S806" s="2"/>
      <c r="T806" s="2"/>
      <c r="U806" s="2"/>
      <c r="AA806" s="1"/>
    </row>
    <row r="807" spans="15:27" ht="15.75" customHeight="1" x14ac:dyDescent="0.25">
      <c r="O807" s="2"/>
      <c r="P807" s="2"/>
      <c r="Q807" s="2"/>
      <c r="R807" s="2"/>
      <c r="S807" s="2"/>
      <c r="T807" s="2"/>
      <c r="U807" s="2"/>
      <c r="AA807" s="1"/>
    </row>
    <row r="808" spans="15:27" ht="15.75" customHeight="1" x14ac:dyDescent="0.25">
      <c r="O808" s="2"/>
      <c r="P808" s="2"/>
      <c r="Q808" s="2"/>
      <c r="R808" s="2"/>
      <c r="S808" s="2"/>
      <c r="T808" s="2"/>
      <c r="U808" s="2"/>
      <c r="AA808" s="1"/>
    </row>
    <row r="809" spans="15:27" ht="15.75" customHeight="1" x14ac:dyDescent="0.25">
      <c r="O809" s="2"/>
      <c r="P809" s="2"/>
      <c r="Q809" s="2"/>
      <c r="R809" s="2"/>
      <c r="S809" s="2"/>
      <c r="T809" s="2"/>
      <c r="U809" s="2"/>
      <c r="AA809" s="1"/>
    </row>
    <row r="810" spans="15:27" ht="15.75" customHeight="1" x14ac:dyDescent="0.25">
      <c r="O810" s="2"/>
      <c r="P810" s="2"/>
      <c r="Q810" s="2"/>
      <c r="R810" s="2"/>
      <c r="S810" s="2"/>
      <c r="T810" s="2"/>
      <c r="U810" s="2"/>
      <c r="AA810" s="1"/>
    </row>
    <row r="811" spans="15:27" ht="15.75" customHeight="1" x14ac:dyDescent="0.25">
      <c r="O811" s="2"/>
      <c r="P811" s="2"/>
      <c r="Q811" s="2"/>
      <c r="R811" s="2"/>
      <c r="S811" s="2"/>
      <c r="T811" s="2"/>
      <c r="U811" s="2"/>
      <c r="AA811" s="1"/>
    </row>
    <row r="812" spans="15:27" ht="15.75" customHeight="1" x14ac:dyDescent="0.25">
      <c r="O812" s="2"/>
      <c r="P812" s="2"/>
      <c r="Q812" s="2"/>
      <c r="R812" s="2"/>
      <c r="S812" s="2"/>
      <c r="T812" s="2"/>
      <c r="U812" s="2"/>
      <c r="AA812" s="1"/>
    </row>
    <row r="813" spans="15:27" ht="15.75" customHeight="1" x14ac:dyDescent="0.25">
      <c r="O813" s="2"/>
      <c r="P813" s="2"/>
      <c r="Q813" s="2"/>
      <c r="R813" s="2"/>
      <c r="S813" s="2"/>
      <c r="T813" s="2"/>
      <c r="U813" s="2"/>
      <c r="AA813" s="1"/>
    </row>
    <row r="814" spans="15:27" ht="15.75" customHeight="1" x14ac:dyDescent="0.25">
      <c r="O814" s="2"/>
      <c r="P814" s="2"/>
      <c r="Q814" s="2"/>
      <c r="R814" s="2"/>
      <c r="S814" s="2"/>
      <c r="T814" s="2"/>
      <c r="U814" s="2"/>
      <c r="AA814" s="1"/>
    </row>
    <row r="815" spans="15:27" ht="15.75" customHeight="1" x14ac:dyDescent="0.25">
      <c r="O815" s="2"/>
      <c r="P815" s="2"/>
      <c r="Q815" s="2"/>
      <c r="R815" s="2"/>
      <c r="S815" s="2"/>
      <c r="T815" s="2"/>
      <c r="U815" s="2"/>
      <c r="AA815" s="1"/>
    </row>
    <row r="816" spans="15:27" ht="15.75" customHeight="1" x14ac:dyDescent="0.25">
      <c r="O816" s="2"/>
      <c r="P816" s="2"/>
      <c r="Q816" s="2"/>
      <c r="R816" s="2"/>
      <c r="S816" s="2"/>
      <c r="T816" s="2"/>
      <c r="U816" s="2"/>
      <c r="AA816" s="1"/>
    </row>
    <row r="817" spans="15:27" ht="15.75" customHeight="1" x14ac:dyDescent="0.25">
      <c r="O817" s="2"/>
      <c r="P817" s="2"/>
      <c r="Q817" s="2"/>
      <c r="R817" s="2"/>
      <c r="S817" s="2"/>
      <c r="T817" s="2"/>
      <c r="U817" s="2"/>
      <c r="AA817" s="1"/>
    </row>
    <row r="818" spans="15:27" ht="15.75" customHeight="1" x14ac:dyDescent="0.25">
      <c r="O818" s="2"/>
      <c r="P818" s="2"/>
      <c r="Q818" s="2"/>
      <c r="R818" s="2"/>
      <c r="S818" s="2"/>
      <c r="T818" s="2"/>
      <c r="U818" s="2"/>
      <c r="AA818" s="1"/>
    </row>
    <row r="819" spans="15:27" ht="15.75" customHeight="1" x14ac:dyDescent="0.25">
      <c r="O819" s="2"/>
      <c r="P819" s="2"/>
      <c r="Q819" s="2"/>
      <c r="R819" s="2"/>
      <c r="S819" s="2"/>
      <c r="T819" s="2"/>
      <c r="U819" s="2"/>
      <c r="AA819" s="1"/>
    </row>
    <row r="820" spans="15:27" ht="15.75" customHeight="1" x14ac:dyDescent="0.25">
      <c r="O820" s="2"/>
      <c r="P820" s="2"/>
      <c r="Q820" s="2"/>
      <c r="R820" s="2"/>
      <c r="S820" s="2"/>
      <c r="T820" s="2"/>
      <c r="U820" s="2"/>
      <c r="AA820" s="1"/>
    </row>
    <row r="821" spans="15:27" ht="15.75" customHeight="1" x14ac:dyDescent="0.25">
      <c r="O821" s="2"/>
      <c r="P821" s="2"/>
      <c r="Q821" s="2"/>
      <c r="R821" s="2"/>
      <c r="S821" s="2"/>
      <c r="T821" s="2"/>
      <c r="U821" s="2"/>
      <c r="AA821" s="1"/>
    </row>
    <row r="822" spans="15:27" ht="15.75" customHeight="1" x14ac:dyDescent="0.25">
      <c r="O822" s="2"/>
      <c r="P822" s="2"/>
      <c r="Q822" s="2"/>
      <c r="R822" s="2"/>
      <c r="S822" s="2"/>
      <c r="T822" s="2"/>
      <c r="U822" s="2"/>
      <c r="AA822" s="1"/>
    </row>
    <row r="823" spans="15:27" ht="15.75" customHeight="1" x14ac:dyDescent="0.25">
      <c r="O823" s="2"/>
      <c r="P823" s="2"/>
      <c r="Q823" s="2"/>
      <c r="R823" s="2"/>
      <c r="S823" s="2"/>
      <c r="T823" s="2"/>
      <c r="U823" s="2"/>
      <c r="AA823" s="1"/>
    </row>
    <row r="824" spans="15:27" ht="15.75" customHeight="1" x14ac:dyDescent="0.25">
      <c r="O824" s="2"/>
      <c r="P824" s="2"/>
      <c r="Q824" s="2"/>
      <c r="R824" s="2"/>
      <c r="S824" s="2"/>
      <c r="T824" s="2"/>
      <c r="U824" s="2"/>
      <c r="AA824" s="1"/>
    </row>
    <row r="825" spans="15:27" ht="15.75" customHeight="1" x14ac:dyDescent="0.25">
      <c r="O825" s="2"/>
      <c r="P825" s="2"/>
      <c r="Q825" s="2"/>
      <c r="R825" s="2"/>
      <c r="S825" s="2"/>
      <c r="T825" s="2"/>
      <c r="U825" s="2"/>
      <c r="AA825" s="1"/>
    </row>
    <row r="826" spans="15:27" ht="15.75" customHeight="1" x14ac:dyDescent="0.25">
      <c r="O826" s="2"/>
      <c r="P826" s="2"/>
      <c r="Q826" s="2"/>
      <c r="R826" s="2"/>
      <c r="S826" s="2"/>
      <c r="T826" s="2"/>
      <c r="U826" s="2"/>
      <c r="AA826" s="1"/>
    </row>
    <row r="827" spans="15:27" ht="15.75" customHeight="1" x14ac:dyDescent="0.25">
      <c r="O827" s="2"/>
      <c r="P827" s="2"/>
      <c r="Q827" s="2"/>
      <c r="R827" s="2"/>
      <c r="S827" s="2"/>
      <c r="T827" s="2"/>
      <c r="U827" s="2"/>
      <c r="AA827" s="1"/>
    </row>
    <row r="828" spans="15:27" ht="15.75" customHeight="1" x14ac:dyDescent="0.25">
      <c r="O828" s="2"/>
      <c r="P828" s="2"/>
      <c r="Q828" s="2"/>
      <c r="R828" s="2"/>
      <c r="S828" s="2"/>
      <c r="T828" s="2"/>
      <c r="U828" s="2"/>
      <c r="AA828" s="1"/>
    </row>
    <row r="829" spans="15:27" ht="15.75" customHeight="1" x14ac:dyDescent="0.25">
      <c r="O829" s="2"/>
      <c r="P829" s="2"/>
      <c r="Q829" s="2"/>
      <c r="R829" s="2"/>
      <c r="S829" s="2"/>
      <c r="T829" s="2"/>
      <c r="U829" s="2"/>
      <c r="AA829" s="1"/>
    </row>
    <row r="830" spans="15:27" ht="15.75" customHeight="1" x14ac:dyDescent="0.25">
      <c r="O830" s="2"/>
      <c r="P830" s="2"/>
      <c r="Q830" s="2"/>
      <c r="R830" s="2"/>
      <c r="S830" s="2"/>
      <c r="T830" s="2"/>
      <c r="U830" s="2"/>
      <c r="AA830" s="1"/>
    </row>
    <row r="831" spans="15:27" ht="15.75" customHeight="1" x14ac:dyDescent="0.25">
      <c r="O831" s="2"/>
      <c r="P831" s="2"/>
      <c r="Q831" s="2"/>
      <c r="R831" s="2"/>
      <c r="S831" s="2"/>
      <c r="T831" s="2"/>
      <c r="U831" s="2"/>
      <c r="AA831" s="1"/>
    </row>
    <row r="832" spans="15:27" ht="15.75" customHeight="1" x14ac:dyDescent="0.25">
      <c r="O832" s="2"/>
      <c r="P832" s="2"/>
      <c r="Q832" s="2"/>
      <c r="R832" s="2"/>
      <c r="S832" s="2"/>
      <c r="T832" s="2"/>
      <c r="U832" s="2"/>
      <c r="AA832" s="1"/>
    </row>
    <row r="833" spans="15:27" ht="15.75" customHeight="1" x14ac:dyDescent="0.25">
      <c r="O833" s="2"/>
      <c r="P833" s="2"/>
      <c r="Q833" s="2"/>
      <c r="R833" s="2"/>
      <c r="S833" s="2"/>
      <c r="T833" s="2"/>
      <c r="U833" s="2"/>
      <c r="AA833" s="1"/>
    </row>
    <row r="834" spans="15:27" ht="15.75" customHeight="1" x14ac:dyDescent="0.25">
      <c r="O834" s="2"/>
      <c r="P834" s="2"/>
      <c r="Q834" s="2"/>
      <c r="R834" s="2"/>
      <c r="S834" s="2"/>
      <c r="T834" s="2"/>
      <c r="U834" s="2"/>
      <c r="AA834" s="1"/>
    </row>
    <row r="835" spans="15:27" ht="15.75" customHeight="1" x14ac:dyDescent="0.25">
      <c r="O835" s="2"/>
      <c r="P835" s="2"/>
      <c r="Q835" s="2"/>
      <c r="R835" s="2"/>
      <c r="S835" s="2"/>
      <c r="T835" s="2"/>
      <c r="U835" s="2"/>
      <c r="AA835" s="1"/>
    </row>
    <row r="836" spans="15:27" ht="15.75" customHeight="1" x14ac:dyDescent="0.25">
      <c r="O836" s="2"/>
      <c r="P836" s="2"/>
      <c r="Q836" s="2"/>
      <c r="R836" s="2"/>
      <c r="S836" s="2"/>
      <c r="T836" s="2"/>
      <c r="U836" s="2"/>
      <c r="AA836" s="1"/>
    </row>
    <row r="837" spans="15:27" ht="15.75" customHeight="1" x14ac:dyDescent="0.25">
      <c r="O837" s="2"/>
      <c r="P837" s="2"/>
      <c r="Q837" s="2"/>
      <c r="R837" s="2"/>
      <c r="S837" s="2"/>
      <c r="T837" s="2"/>
      <c r="U837" s="2"/>
      <c r="AA837" s="1"/>
    </row>
    <row r="838" spans="15:27" ht="15.75" customHeight="1" x14ac:dyDescent="0.25">
      <c r="O838" s="2"/>
      <c r="P838" s="2"/>
      <c r="Q838" s="2"/>
      <c r="R838" s="2"/>
      <c r="S838" s="2"/>
      <c r="T838" s="2"/>
      <c r="U838" s="2"/>
      <c r="AA838" s="1"/>
    </row>
    <row r="839" spans="15:27" ht="15.75" customHeight="1" x14ac:dyDescent="0.25">
      <c r="O839" s="2"/>
      <c r="P839" s="2"/>
      <c r="Q839" s="2"/>
      <c r="R839" s="2"/>
      <c r="S839" s="2"/>
      <c r="T839" s="2"/>
      <c r="U839" s="2"/>
      <c r="AA839" s="1"/>
    </row>
    <row r="840" spans="15:27" ht="15.75" customHeight="1" x14ac:dyDescent="0.25">
      <c r="O840" s="2"/>
      <c r="P840" s="2"/>
      <c r="Q840" s="2"/>
      <c r="R840" s="2"/>
      <c r="S840" s="2"/>
      <c r="T840" s="2"/>
      <c r="U840" s="2"/>
      <c r="AA840" s="1"/>
    </row>
    <row r="841" spans="15:27" ht="15.75" customHeight="1" x14ac:dyDescent="0.25">
      <c r="O841" s="2"/>
      <c r="P841" s="2"/>
      <c r="Q841" s="2"/>
      <c r="R841" s="2"/>
      <c r="S841" s="2"/>
      <c r="T841" s="2"/>
      <c r="U841" s="2"/>
      <c r="AA841" s="1"/>
    </row>
    <row r="842" spans="15:27" ht="15.75" customHeight="1" x14ac:dyDescent="0.25">
      <c r="O842" s="2"/>
      <c r="P842" s="2"/>
      <c r="Q842" s="2"/>
      <c r="R842" s="2"/>
      <c r="S842" s="2"/>
      <c r="T842" s="2"/>
      <c r="U842" s="2"/>
      <c r="AA842" s="1"/>
    </row>
    <row r="843" spans="15:27" ht="15.75" customHeight="1" x14ac:dyDescent="0.25">
      <c r="O843" s="2"/>
      <c r="P843" s="2"/>
      <c r="Q843" s="2"/>
      <c r="R843" s="2"/>
      <c r="S843" s="2"/>
      <c r="T843" s="2"/>
      <c r="U843" s="2"/>
      <c r="AA843" s="1"/>
    </row>
    <row r="844" spans="15:27" ht="15.75" customHeight="1" x14ac:dyDescent="0.25">
      <c r="O844" s="2"/>
      <c r="P844" s="2"/>
      <c r="Q844" s="2"/>
      <c r="R844" s="2"/>
      <c r="S844" s="2"/>
      <c r="T844" s="2"/>
      <c r="U844" s="2"/>
      <c r="AA844" s="1"/>
    </row>
    <row r="845" spans="15:27" ht="15.75" customHeight="1" x14ac:dyDescent="0.25">
      <c r="O845" s="2"/>
      <c r="P845" s="2"/>
      <c r="Q845" s="2"/>
      <c r="R845" s="2"/>
      <c r="S845" s="2"/>
      <c r="T845" s="2"/>
      <c r="U845" s="2"/>
      <c r="AA845" s="1"/>
    </row>
    <row r="846" spans="15:27" ht="15.75" customHeight="1" x14ac:dyDescent="0.25">
      <c r="O846" s="2"/>
      <c r="P846" s="2"/>
      <c r="Q846" s="2"/>
      <c r="R846" s="2"/>
      <c r="S846" s="2"/>
      <c r="T846" s="2"/>
      <c r="U846" s="2"/>
      <c r="AA846" s="1"/>
    </row>
    <row r="847" spans="15:27" ht="15.75" customHeight="1" x14ac:dyDescent="0.25">
      <c r="O847" s="2"/>
      <c r="P847" s="2"/>
      <c r="Q847" s="2"/>
      <c r="R847" s="2"/>
      <c r="S847" s="2"/>
      <c r="T847" s="2"/>
      <c r="U847" s="2"/>
      <c r="AA847" s="1"/>
    </row>
    <row r="848" spans="15:27" ht="15.75" customHeight="1" x14ac:dyDescent="0.25">
      <c r="O848" s="2"/>
      <c r="P848" s="2"/>
      <c r="Q848" s="2"/>
      <c r="R848" s="2"/>
      <c r="S848" s="2"/>
      <c r="T848" s="2"/>
      <c r="U848" s="2"/>
      <c r="AA848" s="1"/>
    </row>
    <row r="849" spans="15:27" ht="15.75" customHeight="1" x14ac:dyDescent="0.25">
      <c r="O849" s="2"/>
      <c r="P849" s="2"/>
      <c r="Q849" s="2"/>
      <c r="R849" s="2"/>
      <c r="S849" s="2"/>
      <c r="T849" s="2"/>
      <c r="U849" s="2"/>
      <c r="AA849" s="1"/>
    </row>
    <row r="850" spans="15:27" ht="15.75" customHeight="1" x14ac:dyDescent="0.25">
      <c r="O850" s="2"/>
      <c r="P850" s="2"/>
      <c r="Q850" s="2"/>
      <c r="R850" s="2"/>
      <c r="S850" s="2"/>
      <c r="T850" s="2"/>
      <c r="U850" s="2"/>
      <c r="AA850" s="1"/>
    </row>
    <row r="851" spans="15:27" ht="15.75" customHeight="1" x14ac:dyDescent="0.25">
      <c r="O851" s="2"/>
      <c r="P851" s="2"/>
      <c r="Q851" s="2"/>
      <c r="R851" s="2"/>
      <c r="S851" s="2"/>
      <c r="T851" s="2"/>
      <c r="U851" s="2"/>
      <c r="AA851" s="1"/>
    </row>
    <row r="852" spans="15:27" ht="15.75" customHeight="1" x14ac:dyDescent="0.25">
      <c r="O852" s="2"/>
      <c r="P852" s="2"/>
      <c r="Q852" s="2"/>
      <c r="R852" s="2"/>
      <c r="S852" s="2"/>
      <c r="T852" s="2"/>
      <c r="U852" s="2"/>
      <c r="AA852" s="1"/>
    </row>
    <row r="853" spans="15:27" ht="15.75" customHeight="1" x14ac:dyDescent="0.25">
      <c r="O853" s="2"/>
      <c r="P853" s="2"/>
      <c r="Q853" s="2"/>
      <c r="R853" s="2"/>
      <c r="S853" s="2"/>
      <c r="T853" s="2"/>
      <c r="U853" s="2"/>
      <c r="AA853" s="1"/>
    </row>
    <row r="854" spans="15:27" ht="15.75" customHeight="1" x14ac:dyDescent="0.25">
      <c r="O854" s="2"/>
      <c r="P854" s="2"/>
      <c r="Q854" s="2"/>
      <c r="R854" s="2"/>
      <c r="S854" s="2"/>
      <c r="T854" s="2"/>
      <c r="U854" s="2"/>
      <c r="AA854" s="1"/>
    </row>
    <row r="855" spans="15:27" ht="15.75" customHeight="1" x14ac:dyDescent="0.25">
      <c r="O855" s="2"/>
      <c r="P855" s="2"/>
      <c r="Q855" s="2"/>
      <c r="R855" s="2"/>
      <c r="S855" s="2"/>
      <c r="T855" s="2"/>
      <c r="U855" s="2"/>
      <c r="AA855" s="1"/>
    </row>
    <row r="856" spans="15:27" ht="15.75" customHeight="1" x14ac:dyDescent="0.25">
      <c r="O856" s="2"/>
      <c r="P856" s="2"/>
      <c r="Q856" s="2"/>
      <c r="R856" s="2"/>
      <c r="S856" s="2"/>
      <c r="T856" s="2"/>
      <c r="U856" s="2"/>
      <c r="AA856" s="1"/>
    </row>
    <row r="857" spans="15:27" ht="15.75" customHeight="1" x14ac:dyDescent="0.25">
      <c r="O857" s="2"/>
      <c r="P857" s="2"/>
      <c r="Q857" s="2"/>
      <c r="R857" s="2"/>
      <c r="S857" s="2"/>
      <c r="T857" s="2"/>
      <c r="U857" s="2"/>
      <c r="AA857" s="1"/>
    </row>
    <row r="858" spans="15:27" ht="15.75" customHeight="1" x14ac:dyDescent="0.25">
      <c r="O858" s="2"/>
      <c r="P858" s="2"/>
      <c r="Q858" s="2"/>
      <c r="R858" s="2"/>
      <c r="S858" s="2"/>
      <c r="T858" s="2"/>
      <c r="U858" s="2"/>
      <c r="AA858" s="1"/>
    </row>
    <row r="859" spans="15:27" ht="15.75" customHeight="1" x14ac:dyDescent="0.25">
      <c r="O859" s="2"/>
      <c r="P859" s="2"/>
      <c r="Q859" s="2"/>
      <c r="R859" s="2"/>
      <c r="S859" s="2"/>
      <c r="T859" s="2"/>
      <c r="U859" s="2"/>
      <c r="AA859" s="1"/>
    </row>
    <row r="860" spans="15:27" ht="15.75" customHeight="1" x14ac:dyDescent="0.25">
      <c r="O860" s="2"/>
      <c r="P860" s="2"/>
      <c r="Q860" s="2"/>
      <c r="R860" s="2"/>
      <c r="S860" s="2"/>
      <c r="T860" s="2"/>
      <c r="U860" s="2"/>
      <c r="AA860" s="1"/>
    </row>
    <row r="861" spans="15:27" ht="15.75" customHeight="1" x14ac:dyDescent="0.25">
      <c r="O861" s="2"/>
      <c r="P861" s="2"/>
      <c r="Q861" s="2"/>
      <c r="R861" s="2"/>
      <c r="S861" s="2"/>
      <c r="T861" s="2"/>
      <c r="U861" s="2"/>
      <c r="AA861" s="1"/>
    </row>
    <row r="862" spans="15:27" ht="15.75" customHeight="1" x14ac:dyDescent="0.25">
      <c r="O862" s="2"/>
      <c r="P862" s="2"/>
      <c r="Q862" s="2"/>
      <c r="R862" s="2"/>
      <c r="S862" s="2"/>
      <c r="T862" s="2"/>
      <c r="U862" s="2"/>
      <c r="AA862" s="1"/>
    </row>
    <row r="863" spans="15:27" ht="15.75" customHeight="1" x14ac:dyDescent="0.25">
      <c r="O863" s="2"/>
      <c r="P863" s="2"/>
      <c r="Q863" s="2"/>
      <c r="R863" s="2"/>
      <c r="S863" s="2"/>
      <c r="T863" s="2"/>
      <c r="U863" s="2"/>
      <c r="AA863" s="1"/>
    </row>
    <row r="864" spans="15:27" ht="15.75" customHeight="1" x14ac:dyDescent="0.25">
      <c r="O864" s="2"/>
      <c r="P864" s="2"/>
      <c r="Q864" s="2"/>
      <c r="R864" s="2"/>
      <c r="S864" s="2"/>
      <c r="T864" s="2"/>
      <c r="U864" s="2"/>
      <c r="AA864" s="1"/>
    </row>
    <row r="865" spans="15:27" ht="15.75" customHeight="1" x14ac:dyDescent="0.25">
      <c r="O865" s="2"/>
      <c r="P865" s="2"/>
      <c r="Q865" s="2"/>
      <c r="R865" s="2"/>
      <c r="S865" s="2"/>
      <c r="T865" s="2"/>
      <c r="U865" s="2"/>
      <c r="AA865" s="1"/>
    </row>
    <row r="866" spans="15:27" ht="15.75" customHeight="1" x14ac:dyDescent="0.25">
      <c r="O866" s="2"/>
      <c r="P866" s="2"/>
      <c r="Q866" s="2"/>
      <c r="R866" s="2"/>
      <c r="S866" s="2"/>
      <c r="T866" s="2"/>
      <c r="U866" s="2"/>
      <c r="AA866" s="1"/>
    </row>
    <row r="867" spans="15:27" ht="15.75" customHeight="1" x14ac:dyDescent="0.25">
      <c r="O867" s="2"/>
      <c r="P867" s="2"/>
      <c r="Q867" s="2"/>
      <c r="R867" s="2"/>
      <c r="S867" s="2"/>
      <c r="T867" s="2"/>
      <c r="U867" s="2"/>
      <c r="AA867" s="1"/>
    </row>
    <row r="868" spans="15:27" ht="15.75" customHeight="1" x14ac:dyDescent="0.25">
      <c r="O868" s="2"/>
      <c r="P868" s="2"/>
      <c r="Q868" s="2"/>
      <c r="R868" s="2"/>
      <c r="S868" s="2"/>
      <c r="T868" s="2"/>
      <c r="U868" s="2"/>
      <c r="AA868" s="1"/>
    </row>
    <row r="869" spans="15:27" ht="15.75" customHeight="1" x14ac:dyDescent="0.25">
      <c r="O869" s="2"/>
      <c r="P869" s="2"/>
      <c r="Q869" s="2"/>
      <c r="R869" s="2"/>
      <c r="S869" s="2"/>
      <c r="T869" s="2"/>
      <c r="U869" s="2"/>
      <c r="AA869" s="1"/>
    </row>
    <row r="870" spans="15:27" ht="15.75" customHeight="1" x14ac:dyDescent="0.25">
      <c r="O870" s="2"/>
      <c r="P870" s="2"/>
      <c r="Q870" s="2"/>
      <c r="R870" s="2"/>
      <c r="S870" s="2"/>
      <c r="T870" s="2"/>
      <c r="U870" s="2"/>
      <c r="AA870" s="1"/>
    </row>
    <row r="871" spans="15:27" ht="15.75" customHeight="1" x14ac:dyDescent="0.25">
      <c r="O871" s="2"/>
      <c r="P871" s="2"/>
      <c r="Q871" s="2"/>
      <c r="R871" s="2"/>
      <c r="S871" s="2"/>
      <c r="T871" s="2"/>
      <c r="U871" s="2"/>
      <c r="AA871" s="1"/>
    </row>
    <row r="872" spans="15:27" ht="15.75" customHeight="1" x14ac:dyDescent="0.25">
      <c r="O872" s="2"/>
      <c r="P872" s="2"/>
      <c r="Q872" s="2"/>
      <c r="R872" s="2"/>
      <c r="S872" s="2"/>
      <c r="T872" s="2"/>
      <c r="U872" s="2"/>
      <c r="AA872" s="1"/>
    </row>
    <row r="873" spans="15:27" ht="15.75" customHeight="1" x14ac:dyDescent="0.25">
      <c r="O873" s="2"/>
      <c r="P873" s="2"/>
      <c r="Q873" s="2"/>
      <c r="R873" s="2"/>
      <c r="S873" s="2"/>
      <c r="T873" s="2"/>
      <c r="U873" s="2"/>
      <c r="AA873" s="1"/>
    </row>
    <row r="874" spans="15:27" ht="15.75" customHeight="1" x14ac:dyDescent="0.25">
      <c r="O874" s="2"/>
      <c r="P874" s="2"/>
      <c r="Q874" s="2"/>
      <c r="R874" s="2"/>
      <c r="S874" s="2"/>
      <c r="T874" s="2"/>
      <c r="U874" s="2"/>
      <c r="AA874" s="1"/>
    </row>
    <row r="875" spans="15:27" ht="15.75" customHeight="1" x14ac:dyDescent="0.25">
      <c r="O875" s="2"/>
      <c r="P875" s="2"/>
      <c r="Q875" s="2"/>
      <c r="R875" s="2"/>
      <c r="S875" s="2"/>
      <c r="T875" s="2"/>
      <c r="U875" s="2"/>
      <c r="AA875" s="1"/>
    </row>
    <row r="876" spans="15:27" ht="15.75" customHeight="1" x14ac:dyDescent="0.25">
      <c r="O876" s="2"/>
      <c r="P876" s="2"/>
      <c r="Q876" s="2"/>
      <c r="R876" s="2"/>
      <c r="S876" s="2"/>
      <c r="T876" s="2"/>
      <c r="U876" s="2"/>
      <c r="AA876" s="1"/>
    </row>
    <row r="877" spans="15:27" ht="15.75" customHeight="1" x14ac:dyDescent="0.25">
      <c r="O877" s="2"/>
      <c r="P877" s="2"/>
      <c r="Q877" s="2"/>
      <c r="R877" s="2"/>
      <c r="S877" s="2"/>
      <c r="T877" s="2"/>
      <c r="U877" s="2"/>
      <c r="AA877" s="1"/>
    </row>
    <row r="878" spans="15:27" ht="15.75" customHeight="1" x14ac:dyDescent="0.25">
      <c r="O878" s="2"/>
      <c r="P878" s="2"/>
      <c r="Q878" s="2"/>
      <c r="R878" s="2"/>
      <c r="S878" s="2"/>
      <c r="T878" s="2"/>
      <c r="U878" s="2"/>
      <c r="AA878" s="1"/>
    </row>
    <row r="879" spans="15:27" ht="15.75" customHeight="1" x14ac:dyDescent="0.25">
      <c r="O879" s="2"/>
      <c r="P879" s="2"/>
      <c r="Q879" s="2"/>
      <c r="R879" s="2"/>
      <c r="S879" s="2"/>
      <c r="T879" s="2"/>
      <c r="U879" s="2"/>
      <c r="AA879" s="1"/>
    </row>
    <row r="880" spans="15:27" ht="15.75" customHeight="1" x14ac:dyDescent="0.25">
      <c r="O880" s="2"/>
      <c r="P880" s="2"/>
      <c r="Q880" s="2"/>
      <c r="R880" s="2"/>
      <c r="S880" s="2"/>
      <c r="T880" s="2"/>
      <c r="U880" s="2"/>
      <c r="AA880" s="1"/>
    </row>
    <row r="881" spans="15:27" ht="15.75" customHeight="1" x14ac:dyDescent="0.25">
      <c r="O881" s="2"/>
      <c r="P881" s="2"/>
      <c r="Q881" s="2"/>
      <c r="R881" s="2"/>
      <c r="S881" s="2"/>
      <c r="T881" s="2"/>
      <c r="U881" s="2"/>
      <c r="AA881" s="1"/>
    </row>
    <row r="882" spans="15:27" ht="15.75" customHeight="1" x14ac:dyDescent="0.25">
      <c r="O882" s="2"/>
      <c r="P882" s="2"/>
      <c r="Q882" s="2"/>
      <c r="R882" s="2"/>
      <c r="S882" s="2"/>
      <c r="T882" s="2"/>
      <c r="U882" s="2"/>
      <c r="AA882" s="1"/>
    </row>
    <row r="883" spans="15:27" ht="15.75" customHeight="1" x14ac:dyDescent="0.25">
      <c r="O883" s="2"/>
      <c r="P883" s="2"/>
      <c r="Q883" s="2"/>
      <c r="R883" s="2"/>
      <c r="S883" s="2"/>
      <c r="T883" s="2"/>
      <c r="U883" s="2"/>
      <c r="AA883" s="1"/>
    </row>
    <row r="884" spans="15:27" ht="15.75" customHeight="1" x14ac:dyDescent="0.25">
      <c r="O884" s="2"/>
      <c r="P884" s="2"/>
      <c r="Q884" s="2"/>
      <c r="R884" s="2"/>
      <c r="S884" s="2"/>
      <c r="T884" s="2"/>
      <c r="U884" s="2"/>
      <c r="AA884" s="1"/>
    </row>
    <row r="885" spans="15:27" ht="15.75" customHeight="1" x14ac:dyDescent="0.25">
      <c r="O885" s="2"/>
      <c r="P885" s="2"/>
      <c r="Q885" s="2"/>
      <c r="R885" s="2"/>
      <c r="S885" s="2"/>
      <c r="T885" s="2"/>
      <c r="U885" s="2"/>
      <c r="AA885" s="1"/>
    </row>
    <row r="886" spans="15:27" ht="15.75" customHeight="1" x14ac:dyDescent="0.25">
      <c r="O886" s="2"/>
      <c r="P886" s="2"/>
      <c r="Q886" s="2"/>
      <c r="R886" s="2"/>
      <c r="S886" s="2"/>
      <c r="T886" s="2"/>
      <c r="U886" s="2"/>
      <c r="AA886" s="1"/>
    </row>
    <row r="887" spans="15:27" ht="15.75" customHeight="1" x14ac:dyDescent="0.25">
      <c r="O887" s="2"/>
      <c r="P887" s="2"/>
      <c r="Q887" s="2"/>
      <c r="R887" s="2"/>
      <c r="S887" s="2"/>
      <c r="T887" s="2"/>
      <c r="U887" s="2"/>
      <c r="AA887" s="1"/>
    </row>
    <row r="888" spans="15:27" ht="15.75" customHeight="1" x14ac:dyDescent="0.25">
      <c r="O888" s="2"/>
      <c r="P888" s="2"/>
      <c r="Q888" s="2"/>
      <c r="R888" s="2"/>
      <c r="S888" s="2"/>
      <c r="T888" s="2"/>
      <c r="U888" s="2"/>
      <c r="AA888" s="1"/>
    </row>
    <row r="889" spans="15:27" ht="15.75" customHeight="1" x14ac:dyDescent="0.25">
      <c r="O889" s="2"/>
      <c r="P889" s="2"/>
      <c r="Q889" s="2"/>
      <c r="R889" s="2"/>
      <c r="S889" s="2"/>
      <c r="T889" s="2"/>
      <c r="U889" s="2"/>
      <c r="AA889" s="1"/>
    </row>
    <row r="890" spans="15:27" ht="15.75" customHeight="1" x14ac:dyDescent="0.25">
      <c r="O890" s="2"/>
      <c r="P890" s="2"/>
      <c r="Q890" s="2"/>
      <c r="R890" s="2"/>
      <c r="S890" s="2"/>
      <c r="T890" s="2"/>
      <c r="U890" s="2"/>
      <c r="AA890" s="1"/>
    </row>
    <row r="891" spans="15:27" ht="15.75" customHeight="1" x14ac:dyDescent="0.25">
      <c r="O891" s="2"/>
      <c r="P891" s="2"/>
      <c r="Q891" s="2"/>
      <c r="R891" s="2"/>
      <c r="S891" s="2"/>
      <c r="T891" s="2"/>
      <c r="U891" s="2"/>
      <c r="AA891" s="1"/>
    </row>
    <row r="892" spans="15:27" ht="15.75" customHeight="1" x14ac:dyDescent="0.25">
      <c r="O892" s="2"/>
      <c r="P892" s="2"/>
      <c r="Q892" s="2"/>
      <c r="R892" s="2"/>
      <c r="S892" s="2"/>
      <c r="T892" s="2"/>
      <c r="U892" s="2"/>
      <c r="AA892" s="1"/>
    </row>
    <row r="893" spans="15:27" ht="15.75" customHeight="1" x14ac:dyDescent="0.25">
      <c r="O893" s="2"/>
      <c r="P893" s="2"/>
      <c r="Q893" s="2"/>
      <c r="R893" s="2"/>
      <c r="S893" s="2"/>
      <c r="T893" s="2"/>
      <c r="U893" s="2"/>
      <c r="AA893" s="1"/>
    </row>
    <row r="894" spans="15:27" ht="15.75" customHeight="1" x14ac:dyDescent="0.25">
      <c r="O894" s="2"/>
      <c r="P894" s="2"/>
      <c r="Q894" s="2"/>
      <c r="R894" s="2"/>
      <c r="S894" s="2"/>
      <c r="T894" s="2"/>
      <c r="U894" s="2"/>
      <c r="AA894" s="1"/>
    </row>
    <row r="895" spans="15:27" ht="15.75" customHeight="1" x14ac:dyDescent="0.25">
      <c r="O895" s="2"/>
      <c r="P895" s="2"/>
      <c r="Q895" s="2"/>
      <c r="R895" s="2"/>
      <c r="S895" s="2"/>
      <c r="T895" s="2"/>
      <c r="U895" s="2"/>
      <c r="AA895" s="1"/>
    </row>
    <row r="896" spans="15:27" ht="15.75" customHeight="1" x14ac:dyDescent="0.25">
      <c r="O896" s="2"/>
      <c r="P896" s="2"/>
      <c r="Q896" s="2"/>
      <c r="R896" s="2"/>
      <c r="S896" s="2"/>
      <c r="T896" s="2"/>
      <c r="U896" s="2"/>
      <c r="AA896" s="1"/>
    </row>
    <row r="897" spans="15:27" ht="15.75" customHeight="1" x14ac:dyDescent="0.25">
      <c r="O897" s="2"/>
      <c r="P897" s="2"/>
      <c r="Q897" s="2"/>
      <c r="R897" s="2"/>
      <c r="S897" s="2"/>
      <c r="T897" s="2"/>
      <c r="U897" s="2"/>
      <c r="AA897" s="1"/>
    </row>
    <row r="898" spans="15:27" ht="15.75" customHeight="1" x14ac:dyDescent="0.25">
      <c r="O898" s="2"/>
      <c r="P898" s="2"/>
      <c r="Q898" s="2"/>
      <c r="R898" s="2"/>
      <c r="S898" s="2"/>
      <c r="T898" s="2"/>
      <c r="U898" s="2"/>
      <c r="AA898" s="1"/>
    </row>
    <row r="899" spans="15:27" ht="15.75" customHeight="1" x14ac:dyDescent="0.25">
      <c r="O899" s="2"/>
      <c r="P899" s="2"/>
      <c r="Q899" s="2"/>
      <c r="R899" s="2"/>
      <c r="S899" s="2"/>
      <c r="T899" s="2"/>
      <c r="U899" s="2"/>
      <c r="AA899" s="1"/>
    </row>
    <row r="900" spans="15:27" ht="15.75" customHeight="1" x14ac:dyDescent="0.25">
      <c r="O900" s="2"/>
      <c r="P900" s="2"/>
      <c r="Q900" s="2"/>
      <c r="R900" s="2"/>
      <c r="S900" s="2"/>
      <c r="T900" s="2"/>
      <c r="U900" s="2"/>
      <c r="AA900" s="1"/>
    </row>
    <row r="901" spans="15:27" ht="15.75" customHeight="1" x14ac:dyDescent="0.25">
      <c r="O901" s="2"/>
      <c r="P901" s="2"/>
      <c r="Q901" s="2"/>
      <c r="R901" s="2"/>
      <c r="S901" s="2"/>
      <c r="T901" s="2"/>
      <c r="U901" s="2"/>
      <c r="AA901" s="1"/>
    </row>
    <row r="902" spans="15:27" ht="15.75" customHeight="1" x14ac:dyDescent="0.25">
      <c r="O902" s="2"/>
      <c r="P902" s="2"/>
      <c r="Q902" s="2"/>
      <c r="R902" s="2"/>
      <c r="S902" s="2"/>
      <c r="T902" s="2"/>
      <c r="U902" s="2"/>
      <c r="AA902" s="1"/>
    </row>
    <row r="903" spans="15:27" ht="15.75" customHeight="1" x14ac:dyDescent="0.25">
      <c r="O903" s="2"/>
      <c r="P903" s="2"/>
      <c r="Q903" s="2"/>
      <c r="R903" s="2"/>
      <c r="S903" s="2"/>
      <c r="T903" s="2"/>
      <c r="U903" s="2"/>
      <c r="AA903" s="1"/>
    </row>
    <row r="904" spans="15:27" ht="15.75" customHeight="1" x14ac:dyDescent="0.25">
      <c r="O904" s="2"/>
      <c r="P904" s="2"/>
      <c r="Q904" s="2"/>
      <c r="R904" s="2"/>
      <c r="S904" s="2"/>
      <c r="T904" s="2"/>
      <c r="U904" s="2"/>
      <c r="AA904" s="1"/>
    </row>
    <row r="905" spans="15:27" ht="15.75" customHeight="1" x14ac:dyDescent="0.25">
      <c r="O905" s="2"/>
      <c r="P905" s="2"/>
      <c r="Q905" s="2"/>
      <c r="R905" s="2"/>
      <c r="S905" s="2"/>
      <c r="T905" s="2"/>
      <c r="U905" s="2"/>
      <c r="AA905" s="1"/>
    </row>
    <row r="906" spans="15:27" ht="15.75" customHeight="1" x14ac:dyDescent="0.25">
      <c r="O906" s="2"/>
      <c r="P906" s="2"/>
      <c r="Q906" s="2"/>
      <c r="R906" s="2"/>
      <c r="S906" s="2"/>
      <c r="T906" s="2"/>
      <c r="U906" s="2"/>
      <c r="AA906" s="1"/>
    </row>
    <row r="907" spans="15:27" ht="15.75" customHeight="1" x14ac:dyDescent="0.25">
      <c r="O907" s="2"/>
      <c r="P907" s="2"/>
      <c r="Q907" s="2"/>
      <c r="R907" s="2"/>
      <c r="S907" s="2"/>
      <c r="T907" s="2"/>
      <c r="U907" s="2"/>
      <c r="AA907" s="1"/>
    </row>
    <row r="908" spans="15:27" ht="15.75" customHeight="1" x14ac:dyDescent="0.25">
      <c r="O908" s="2"/>
      <c r="P908" s="2"/>
      <c r="Q908" s="2"/>
      <c r="R908" s="2"/>
      <c r="S908" s="2"/>
      <c r="T908" s="2"/>
      <c r="U908" s="2"/>
      <c r="AA908" s="1"/>
    </row>
    <row r="909" spans="15:27" ht="15.75" customHeight="1" x14ac:dyDescent="0.25">
      <c r="O909" s="2"/>
      <c r="P909" s="2"/>
      <c r="Q909" s="2"/>
      <c r="R909" s="2"/>
      <c r="S909" s="2"/>
      <c r="T909" s="2"/>
      <c r="U909" s="2"/>
      <c r="AA909" s="1"/>
    </row>
    <row r="910" spans="15:27" ht="15.75" customHeight="1" x14ac:dyDescent="0.25">
      <c r="O910" s="2"/>
      <c r="P910" s="2"/>
      <c r="Q910" s="2"/>
      <c r="R910" s="2"/>
      <c r="S910" s="2"/>
      <c r="T910" s="2"/>
      <c r="U910" s="2"/>
      <c r="AA910" s="1"/>
    </row>
    <row r="911" spans="15:27" ht="15.75" customHeight="1" x14ac:dyDescent="0.25">
      <c r="O911" s="2"/>
      <c r="P911" s="2"/>
      <c r="Q911" s="2"/>
      <c r="R911" s="2"/>
      <c r="S911" s="2"/>
      <c r="T911" s="2"/>
      <c r="U911" s="2"/>
      <c r="AA911" s="1"/>
    </row>
    <row r="912" spans="15:27" ht="15.75" customHeight="1" x14ac:dyDescent="0.25">
      <c r="O912" s="2"/>
      <c r="P912" s="2"/>
      <c r="Q912" s="2"/>
      <c r="R912" s="2"/>
      <c r="S912" s="2"/>
      <c r="T912" s="2"/>
      <c r="U912" s="2"/>
      <c r="AA912" s="1"/>
    </row>
    <row r="913" spans="15:27" ht="15.75" customHeight="1" x14ac:dyDescent="0.25">
      <c r="O913" s="2"/>
      <c r="P913" s="2"/>
      <c r="Q913" s="2"/>
      <c r="R913" s="2"/>
      <c r="S913" s="2"/>
      <c r="T913" s="2"/>
      <c r="U913" s="2"/>
      <c r="AA913" s="1"/>
    </row>
    <row r="914" spans="15:27" ht="15.75" customHeight="1" x14ac:dyDescent="0.25">
      <c r="O914" s="2"/>
      <c r="P914" s="2"/>
      <c r="Q914" s="2"/>
      <c r="R914" s="2"/>
      <c r="S914" s="2"/>
      <c r="T914" s="2"/>
      <c r="U914" s="2"/>
      <c r="AA914" s="1"/>
    </row>
    <row r="915" spans="15:27" ht="15.75" customHeight="1" x14ac:dyDescent="0.25">
      <c r="O915" s="2"/>
      <c r="P915" s="2"/>
      <c r="Q915" s="2"/>
      <c r="R915" s="2"/>
      <c r="S915" s="2"/>
      <c r="T915" s="2"/>
      <c r="U915" s="2"/>
      <c r="AA915" s="1"/>
    </row>
    <row r="916" spans="15:27" ht="15.75" customHeight="1" x14ac:dyDescent="0.25">
      <c r="O916" s="2"/>
      <c r="P916" s="2"/>
      <c r="Q916" s="2"/>
      <c r="R916" s="2"/>
      <c r="S916" s="2"/>
      <c r="T916" s="2"/>
      <c r="U916" s="2"/>
      <c r="AA916" s="1"/>
    </row>
    <row r="917" spans="15:27" ht="15.75" customHeight="1" x14ac:dyDescent="0.25">
      <c r="O917" s="2"/>
      <c r="P917" s="2"/>
      <c r="Q917" s="2"/>
      <c r="R917" s="2"/>
      <c r="S917" s="2"/>
      <c r="T917" s="2"/>
      <c r="U917" s="2"/>
      <c r="AA917" s="1"/>
    </row>
    <row r="918" spans="15:27" ht="15.75" customHeight="1" x14ac:dyDescent="0.25">
      <c r="O918" s="2"/>
      <c r="P918" s="2"/>
      <c r="Q918" s="2"/>
      <c r="R918" s="2"/>
      <c r="S918" s="2"/>
      <c r="T918" s="2"/>
      <c r="U918" s="2"/>
      <c r="AA918" s="1"/>
    </row>
    <row r="919" spans="15:27" ht="15.75" customHeight="1" x14ac:dyDescent="0.25">
      <c r="O919" s="2"/>
      <c r="P919" s="2"/>
      <c r="Q919" s="2"/>
      <c r="R919" s="2"/>
      <c r="S919" s="2"/>
      <c r="T919" s="2"/>
      <c r="U919" s="2"/>
      <c r="AA919" s="1"/>
    </row>
    <row r="920" spans="15:27" ht="15.75" customHeight="1" x14ac:dyDescent="0.25">
      <c r="O920" s="2"/>
      <c r="P920" s="2"/>
      <c r="Q920" s="2"/>
      <c r="R920" s="2"/>
      <c r="S920" s="2"/>
      <c r="T920" s="2"/>
      <c r="U920" s="2"/>
      <c r="AA920" s="1"/>
    </row>
    <row r="921" spans="15:27" ht="15.75" customHeight="1" x14ac:dyDescent="0.25">
      <c r="O921" s="2"/>
      <c r="P921" s="2"/>
      <c r="Q921" s="2"/>
      <c r="R921" s="2"/>
      <c r="S921" s="2"/>
      <c r="T921" s="2"/>
      <c r="U921" s="2"/>
      <c r="AA921" s="1"/>
    </row>
    <row r="922" spans="15:27" ht="15.75" customHeight="1" x14ac:dyDescent="0.25">
      <c r="O922" s="2"/>
      <c r="P922" s="2"/>
      <c r="Q922" s="2"/>
      <c r="R922" s="2"/>
      <c r="S922" s="2"/>
      <c r="T922" s="2"/>
      <c r="U922" s="2"/>
      <c r="AA922" s="1"/>
    </row>
    <row r="923" spans="15:27" ht="15.75" customHeight="1" x14ac:dyDescent="0.25">
      <c r="O923" s="2"/>
      <c r="P923" s="2"/>
      <c r="Q923" s="2"/>
      <c r="R923" s="2"/>
      <c r="S923" s="2"/>
      <c r="T923" s="2"/>
      <c r="U923" s="2"/>
      <c r="AA923" s="1"/>
    </row>
    <row r="924" spans="15:27" ht="15.75" customHeight="1" x14ac:dyDescent="0.25">
      <c r="O924" s="2"/>
      <c r="P924" s="2"/>
      <c r="Q924" s="2"/>
      <c r="R924" s="2"/>
      <c r="S924" s="2"/>
      <c r="T924" s="2"/>
      <c r="U924" s="2"/>
      <c r="AA924" s="1"/>
    </row>
    <row r="925" spans="15:27" ht="15.75" customHeight="1" x14ac:dyDescent="0.25">
      <c r="O925" s="2"/>
      <c r="P925" s="2"/>
      <c r="Q925" s="2"/>
      <c r="R925" s="2"/>
      <c r="S925" s="2"/>
      <c r="T925" s="2"/>
      <c r="U925" s="2"/>
      <c r="AA925" s="1"/>
    </row>
    <row r="926" spans="15:27" ht="15.75" customHeight="1" x14ac:dyDescent="0.25">
      <c r="O926" s="2"/>
      <c r="P926" s="2"/>
      <c r="Q926" s="2"/>
      <c r="R926" s="2"/>
      <c r="S926" s="2"/>
      <c r="T926" s="2"/>
      <c r="U926" s="2"/>
      <c r="AA926" s="1"/>
    </row>
    <row r="927" spans="15:27" ht="15.75" customHeight="1" x14ac:dyDescent="0.25">
      <c r="O927" s="2"/>
      <c r="P927" s="2"/>
      <c r="Q927" s="2"/>
      <c r="R927" s="2"/>
      <c r="S927" s="2"/>
      <c r="T927" s="2"/>
      <c r="U927" s="2"/>
      <c r="AA927" s="1"/>
    </row>
    <row r="928" spans="15:27" ht="15.75" customHeight="1" x14ac:dyDescent="0.25">
      <c r="O928" s="2"/>
      <c r="P928" s="2"/>
      <c r="Q928" s="2"/>
      <c r="R928" s="2"/>
      <c r="S928" s="2"/>
      <c r="T928" s="2"/>
      <c r="U928" s="2"/>
      <c r="AA928" s="1"/>
    </row>
    <row r="929" spans="15:27" ht="15.75" customHeight="1" x14ac:dyDescent="0.25">
      <c r="O929" s="2"/>
      <c r="P929" s="2"/>
      <c r="Q929" s="2"/>
      <c r="R929" s="2"/>
      <c r="S929" s="2"/>
      <c r="T929" s="2"/>
      <c r="U929" s="2"/>
      <c r="AA929" s="1"/>
    </row>
    <row r="930" spans="15:27" ht="15.75" customHeight="1" x14ac:dyDescent="0.25">
      <c r="O930" s="2"/>
      <c r="P930" s="2"/>
      <c r="Q930" s="2"/>
      <c r="R930" s="2"/>
      <c r="S930" s="2"/>
      <c r="T930" s="2"/>
      <c r="U930" s="2"/>
      <c r="AA930" s="1"/>
    </row>
    <row r="931" spans="15:27" ht="15.75" customHeight="1" x14ac:dyDescent="0.25">
      <c r="O931" s="2"/>
      <c r="P931" s="2"/>
      <c r="Q931" s="2"/>
      <c r="R931" s="2"/>
      <c r="S931" s="2"/>
      <c r="T931" s="2"/>
      <c r="U931" s="2"/>
      <c r="AA931" s="1"/>
    </row>
    <row r="932" spans="15:27" ht="15.75" customHeight="1" x14ac:dyDescent="0.25">
      <c r="O932" s="2"/>
      <c r="P932" s="2"/>
      <c r="Q932" s="2"/>
      <c r="R932" s="2"/>
      <c r="S932" s="2"/>
      <c r="T932" s="2"/>
      <c r="U932" s="2"/>
      <c r="AA932" s="1"/>
    </row>
    <row r="933" spans="15:27" ht="15.75" customHeight="1" x14ac:dyDescent="0.25">
      <c r="O933" s="2"/>
      <c r="P933" s="2"/>
      <c r="Q933" s="2"/>
      <c r="R933" s="2"/>
      <c r="S933" s="2"/>
      <c r="T933" s="2"/>
      <c r="U933" s="2"/>
      <c r="AA933" s="1"/>
    </row>
    <row r="934" spans="15:27" ht="15.75" customHeight="1" x14ac:dyDescent="0.25">
      <c r="O934" s="2"/>
      <c r="P934" s="2"/>
      <c r="Q934" s="2"/>
      <c r="R934" s="2"/>
      <c r="S934" s="2"/>
      <c r="T934" s="2"/>
      <c r="U934" s="2"/>
      <c r="AA934" s="1"/>
    </row>
    <row r="935" spans="15:27" ht="15.75" customHeight="1" x14ac:dyDescent="0.25">
      <c r="O935" s="2"/>
      <c r="P935" s="2"/>
      <c r="Q935" s="2"/>
      <c r="R935" s="2"/>
      <c r="S935" s="2"/>
      <c r="T935" s="2"/>
      <c r="U935" s="2"/>
      <c r="AA935" s="1"/>
    </row>
    <row r="936" spans="15:27" ht="15.75" customHeight="1" x14ac:dyDescent="0.25">
      <c r="O936" s="2"/>
      <c r="P936" s="2"/>
      <c r="Q936" s="2"/>
      <c r="R936" s="2"/>
      <c r="S936" s="2"/>
      <c r="T936" s="2"/>
      <c r="U936" s="2"/>
      <c r="AA936" s="1"/>
    </row>
    <row r="937" spans="15:27" ht="15.75" customHeight="1" x14ac:dyDescent="0.25">
      <c r="O937" s="2"/>
      <c r="P937" s="2"/>
      <c r="Q937" s="2"/>
      <c r="R937" s="2"/>
      <c r="S937" s="2"/>
      <c r="T937" s="2"/>
      <c r="U937" s="2"/>
      <c r="AA937" s="1"/>
    </row>
    <row r="938" spans="15:27" ht="15.75" customHeight="1" x14ac:dyDescent="0.25">
      <c r="O938" s="2"/>
      <c r="P938" s="2"/>
      <c r="Q938" s="2"/>
      <c r="R938" s="2"/>
      <c r="S938" s="2"/>
      <c r="T938" s="2"/>
      <c r="U938" s="2"/>
      <c r="AA938" s="1"/>
    </row>
    <row r="939" spans="15:27" ht="15.75" customHeight="1" x14ac:dyDescent="0.25">
      <c r="O939" s="2"/>
      <c r="P939" s="2"/>
      <c r="Q939" s="2"/>
      <c r="R939" s="2"/>
      <c r="S939" s="2"/>
      <c r="T939" s="2"/>
      <c r="U939" s="2"/>
      <c r="AA939" s="1"/>
    </row>
    <row r="940" spans="15:27" ht="15.75" customHeight="1" x14ac:dyDescent="0.25">
      <c r="O940" s="2"/>
      <c r="P940" s="2"/>
      <c r="Q940" s="2"/>
      <c r="R940" s="2"/>
      <c r="S940" s="2"/>
      <c r="T940" s="2"/>
      <c r="U940" s="2"/>
      <c r="AA940" s="1"/>
    </row>
    <row r="941" spans="15:27" ht="15.75" customHeight="1" x14ac:dyDescent="0.25">
      <c r="O941" s="2"/>
      <c r="P941" s="2"/>
      <c r="Q941" s="2"/>
      <c r="R941" s="2"/>
      <c r="S941" s="2"/>
      <c r="T941" s="2"/>
      <c r="U941" s="2"/>
      <c r="AA941" s="1"/>
    </row>
    <row r="942" spans="15:27" ht="15.75" customHeight="1" x14ac:dyDescent="0.25">
      <c r="O942" s="2"/>
      <c r="P942" s="2"/>
      <c r="Q942" s="2"/>
      <c r="R942" s="2"/>
      <c r="S942" s="2"/>
      <c r="T942" s="2"/>
      <c r="U942" s="2"/>
      <c r="AA942" s="1"/>
    </row>
    <row r="943" spans="15:27" ht="15.75" customHeight="1" x14ac:dyDescent="0.25">
      <c r="O943" s="2"/>
      <c r="P943" s="2"/>
      <c r="Q943" s="2"/>
      <c r="R943" s="2"/>
      <c r="S943" s="2"/>
      <c r="T943" s="2"/>
      <c r="U943" s="2"/>
      <c r="AA943" s="1"/>
    </row>
    <row r="944" spans="15:27" ht="15.75" customHeight="1" x14ac:dyDescent="0.25">
      <c r="O944" s="2"/>
      <c r="P944" s="2"/>
      <c r="Q944" s="2"/>
      <c r="R944" s="2"/>
      <c r="S944" s="2"/>
      <c r="T944" s="2"/>
      <c r="U944" s="2"/>
      <c r="AA944" s="1"/>
    </row>
    <row r="945" spans="15:27" ht="15.75" customHeight="1" x14ac:dyDescent="0.25">
      <c r="O945" s="2"/>
      <c r="P945" s="2"/>
      <c r="Q945" s="2"/>
      <c r="R945" s="2"/>
      <c r="S945" s="2"/>
      <c r="T945" s="2"/>
      <c r="U945" s="2"/>
      <c r="AA945" s="1"/>
    </row>
    <row r="946" spans="15:27" ht="15.75" customHeight="1" x14ac:dyDescent="0.25">
      <c r="O946" s="2"/>
      <c r="P946" s="2"/>
      <c r="Q946" s="2"/>
      <c r="R946" s="2"/>
      <c r="S946" s="2"/>
      <c r="T946" s="2"/>
      <c r="U946" s="2"/>
      <c r="AA946" s="1"/>
    </row>
    <row r="947" spans="15:27" ht="15.75" customHeight="1" x14ac:dyDescent="0.25">
      <c r="O947" s="2"/>
      <c r="P947" s="2"/>
      <c r="Q947" s="2"/>
      <c r="R947" s="2"/>
      <c r="S947" s="2"/>
      <c r="T947" s="2"/>
      <c r="U947" s="2"/>
      <c r="AA947" s="1"/>
    </row>
    <row r="948" spans="15:27" ht="15.75" customHeight="1" x14ac:dyDescent="0.25">
      <c r="O948" s="2"/>
      <c r="P948" s="2"/>
      <c r="Q948" s="2"/>
      <c r="R948" s="2"/>
      <c r="S948" s="2"/>
      <c r="T948" s="2"/>
      <c r="U948" s="2"/>
      <c r="AA948" s="1"/>
    </row>
    <row r="949" spans="15:27" ht="15.75" customHeight="1" x14ac:dyDescent="0.25">
      <c r="O949" s="2"/>
      <c r="P949" s="2"/>
      <c r="Q949" s="2"/>
      <c r="R949" s="2"/>
      <c r="S949" s="2"/>
      <c r="T949" s="2"/>
      <c r="U949" s="2"/>
      <c r="AA949" s="1"/>
    </row>
    <row r="950" spans="15:27" ht="15.75" customHeight="1" x14ac:dyDescent="0.25">
      <c r="O950" s="2"/>
      <c r="P950" s="2"/>
      <c r="Q950" s="2"/>
      <c r="R950" s="2"/>
      <c r="S950" s="2"/>
      <c r="T950" s="2"/>
      <c r="U950" s="2"/>
      <c r="AA950" s="1"/>
    </row>
    <row r="951" spans="15:27" ht="15.75" customHeight="1" x14ac:dyDescent="0.25">
      <c r="O951" s="2"/>
      <c r="P951" s="2"/>
      <c r="Q951" s="2"/>
      <c r="R951" s="2"/>
      <c r="S951" s="2"/>
      <c r="T951" s="2"/>
      <c r="U951" s="2"/>
      <c r="AA951" s="1"/>
    </row>
    <row r="952" spans="15:27" ht="15.75" customHeight="1" x14ac:dyDescent="0.25">
      <c r="O952" s="2"/>
      <c r="P952" s="2"/>
      <c r="Q952" s="2"/>
      <c r="R952" s="2"/>
      <c r="S952" s="2"/>
      <c r="T952" s="2"/>
      <c r="U952" s="2"/>
      <c r="AA952" s="1"/>
    </row>
    <row r="953" spans="15:27" ht="15.75" customHeight="1" x14ac:dyDescent="0.25">
      <c r="O953" s="2"/>
      <c r="P953" s="2"/>
      <c r="Q953" s="2"/>
      <c r="R953" s="2"/>
      <c r="S953" s="2"/>
      <c r="T953" s="2"/>
      <c r="U953" s="2"/>
      <c r="AA953" s="1"/>
    </row>
    <row r="954" spans="15:27" ht="15.75" customHeight="1" x14ac:dyDescent="0.25">
      <c r="O954" s="2"/>
      <c r="P954" s="2"/>
      <c r="Q954" s="2"/>
      <c r="R954" s="2"/>
      <c r="S954" s="2"/>
      <c r="T954" s="2"/>
      <c r="U954" s="2"/>
      <c r="AA954" s="1"/>
    </row>
    <row r="955" spans="15:27" ht="15.75" customHeight="1" x14ac:dyDescent="0.25">
      <c r="O955" s="2"/>
      <c r="P955" s="2"/>
      <c r="Q955" s="2"/>
      <c r="R955" s="2"/>
      <c r="S955" s="2"/>
      <c r="T955" s="2"/>
      <c r="U955" s="2"/>
      <c r="AA955" s="1"/>
    </row>
    <row r="956" spans="15:27" ht="15.75" customHeight="1" x14ac:dyDescent="0.25">
      <c r="O956" s="2"/>
      <c r="P956" s="2"/>
      <c r="Q956" s="2"/>
      <c r="R956" s="2"/>
      <c r="S956" s="2"/>
      <c r="T956" s="2"/>
      <c r="U956" s="2"/>
      <c r="AA956" s="1"/>
    </row>
    <row r="957" spans="15:27" ht="15.75" customHeight="1" x14ac:dyDescent="0.25">
      <c r="O957" s="2"/>
      <c r="P957" s="2"/>
      <c r="Q957" s="2"/>
      <c r="R957" s="2"/>
      <c r="S957" s="2"/>
      <c r="T957" s="2"/>
      <c r="U957" s="2"/>
      <c r="AA957" s="1"/>
    </row>
    <row r="958" spans="15:27" ht="15.75" customHeight="1" x14ac:dyDescent="0.25">
      <c r="O958" s="2"/>
      <c r="P958" s="2"/>
      <c r="Q958" s="2"/>
      <c r="R958" s="2"/>
      <c r="S958" s="2"/>
      <c r="T958" s="2"/>
      <c r="U958" s="2"/>
      <c r="AA958" s="1"/>
    </row>
    <row r="959" spans="15:27" ht="15.75" customHeight="1" x14ac:dyDescent="0.25">
      <c r="O959" s="2"/>
      <c r="P959" s="2"/>
      <c r="Q959" s="2"/>
      <c r="R959" s="2"/>
      <c r="S959" s="2"/>
      <c r="T959" s="2"/>
      <c r="U959" s="2"/>
      <c r="AA959" s="1"/>
    </row>
    <row r="960" spans="15:27" ht="15.75" customHeight="1" x14ac:dyDescent="0.25">
      <c r="O960" s="2"/>
      <c r="P960" s="2"/>
      <c r="Q960" s="2"/>
      <c r="R960" s="2"/>
      <c r="S960" s="2"/>
      <c r="T960" s="2"/>
      <c r="U960" s="2"/>
      <c r="AA960" s="1"/>
    </row>
    <row r="961" spans="15:27" ht="15.75" customHeight="1" x14ac:dyDescent="0.25">
      <c r="O961" s="2"/>
      <c r="P961" s="2"/>
      <c r="Q961" s="2"/>
      <c r="R961" s="2"/>
      <c r="S961" s="2"/>
      <c r="T961" s="2"/>
      <c r="U961" s="2"/>
      <c r="AA961" s="1"/>
    </row>
    <row r="962" spans="15:27" ht="15.75" customHeight="1" x14ac:dyDescent="0.25">
      <c r="O962" s="2"/>
      <c r="P962" s="2"/>
      <c r="Q962" s="2"/>
      <c r="R962" s="2"/>
      <c r="S962" s="2"/>
      <c r="T962" s="2"/>
      <c r="U962" s="2"/>
      <c r="AA962" s="1"/>
    </row>
    <row r="963" spans="15:27" ht="15.75" customHeight="1" x14ac:dyDescent="0.25">
      <c r="O963" s="2"/>
      <c r="P963" s="2"/>
      <c r="Q963" s="2"/>
      <c r="R963" s="2"/>
      <c r="S963" s="2"/>
      <c r="T963" s="2"/>
      <c r="U963" s="2"/>
      <c r="AA963" s="1"/>
    </row>
    <row r="964" spans="15:27" ht="15.75" customHeight="1" x14ac:dyDescent="0.25">
      <c r="O964" s="2"/>
      <c r="P964" s="2"/>
      <c r="Q964" s="2"/>
      <c r="R964" s="2"/>
      <c r="S964" s="2"/>
      <c r="T964" s="2"/>
      <c r="U964" s="2"/>
      <c r="AA964" s="1"/>
    </row>
    <row r="965" spans="15:27" ht="15.75" customHeight="1" x14ac:dyDescent="0.25">
      <c r="O965" s="2"/>
      <c r="P965" s="2"/>
      <c r="Q965" s="2"/>
      <c r="R965" s="2"/>
      <c r="S965" s="2"/>
      <c r="T965" s="2"/>
      <c r="U965" s="2"/>
      <c r="AA965" s="1"/>
    </row>
    <row r="966" spans="15:27" ht="15.75" customHeight="1" x14ac:dyDescent="0.25">
      <c r="O966" s="2"/>
      <c r="P966" s="2"/>
      <c r="Q966" s="2"/>
      <c r="R966" s="2"/>
      <c r="S966" s="2"/>
      <c r="T966" s="2"/>
      <c r="U966" s="2"/>
      <c r="AA966" s="1"/>
    </row>
    <row r="967" spans="15:27" ht="15.75" customHeight="1" x14ac:dyDescent="0.25">
      <c r="O967" s="2"/>
      <c r="P967" s="2"/>
      <c r="Q967" s="2"/>
      <c r="R967" s="2"/>
      <c r="S967" s="2"/>
      <c r="T967" s="2"/>
      <c r="U967" s="2"/>
      <c r="AA967" s="1"/>
    </row>
    <row r="968" spans="15:27" ht="15.75" customHeight="1" x14ac:dyDescent="0.25">
      <c r="O968" s="2"/>
      <c r="P968" s="2"/>
      <c r="Q968" s="2"/>
      <c r="R968" s="2"/>
      <c r="S968" s="2"/>
      <c r="T968" s="2"/>
      <c r="U968" s="2"/>
      <c r="AA968" s="1"/>
    </row>
    <row r="969" spans="15:27" ht="15.75" customHeight="1" x14ac:dyDescent="0.25">
      <c r="O969" s="2"/>
      <c r="P969" s="2"/>
      <c r="Q969" s="2"/>
      <c r="R969" s="2"/>
      <c r="S969" s="2"/>
      <c r="T969" s="2"/>
      <c r="U969" s="2"/>
      <c r="AA969" s="1"/>
    </row>
    <row r="970" spans="15:27" ht="15.75" customHeight="1" x14ac:dyDescent="0.25">
      <c r="O970" s="2"/>
      <c r="P970" s="2"/>
      <c r="Q970" s="2"/>
      <c r="R970" s="2"/>
      <c r="S970" s="2"/>
      <c r="T970" s="2"/>
      <c r="U970" s="2"/>
      <c r="AA970" s="1"/>
    </row>
    <row r="971" spans="15:27" ht="15.75" customHeight="1" x14ac:dyDescent="0.25">
      <c r="O971" s="2"/>
      <c r="P971" s="2"/>
      <c r="Q971" s="2"/>
      <c r="R971" s="2"/>
      <c r="S971" s="2"/>
      <c r="T971" s="2"/>
      <c r="U971" s="2"/>
      <c r="AA971" s="1"/>
    </row>
    <row r="972" spans="15:27" ht="15.75" customHeight="1" x14ac:dyDescent="0.25">
      <c r="O972" s="2"/>
      <c r="P972" s="2"/>
      <c r="Q972" s="2"/>
      <c r="R972" s="2"/>
      <c r="S972" s="2"/>
      <c r="T972" s="2"/>
      <c r="U972" s="2"/>
      <c r="AA972" s="1"/>
    </row>
    <row r="973" spans="15:27" ht="15.75" customHeight="1" x14ac:dyDescent="0.25">
      <c r="O973" s="2"/>
      <c r="P973" s="2"/>
      <c r="Q973" s="2"/>
      <c r="R973" s="2"/>
      <c r="S973" s="2"/>
      <c r="T973" s="2"/>
      <c r="U973" s="2"/>
      <c r="AA973" s="1"/>
    </row>
    <row r="974" spans="15:27" ht="15.75" customHeight="1" x14ac:dyDescent="0.25">
      <c r="O974" s="2"/>
      <c r="P974" s="2"/>
      <c r="Q974" s="2"/>
      <c r="R974" s="2"/>
      <c r="S974" s="2"/>
      <c r="T974" s="2"/>
      <c r="U974" s="2"/>
      <c r="AA974" s="1"/>
    </row>
    <row r="975" spans="15:27" ht="15.75" customHeight="1" x14ac:dyDescent="0.25">
      <c r="O975" s="2"/>
      <c r="P975" s="2"/>
      <c r="Q975" s="2"/>
      <c r="R975" s="2"/>
      <c r="S975" s="2"/>
      <c r="T975" s="2"/>
      <c r="U975" s="2"/>
      <c r="AA975" s="1"/>
    </row>
    <row r="976" spans="15:27" ht="15.75" customHeight="1" x14ac:dyDescent="0.25">
      <c r="O976" s="2"/>
      <c r="P976" s="2"/>
      <c r="Q976" s="2"/>
      <c r="R976" s="2"/>
      <c r="S976" s="2"/>
      <c r="T976" s="2"/>
      <c r="U976" s="2"/>
      <c r="AA976" s="1"/>
    </row>
    <row r="977" spans="15:27" ht="15.75" customHeight="1" x14ac:dyDescent="0.25">
      <c r="O977" s="2"/>
      <c r="P977" s="2"/>
      <c r="Q977" s="2"/>
      <c r="R977" s="2"/>
      <c r="S977" s="2"/>
      <c r="T977" s="2"/>
      <c r="U977" s="2"/>
      <c r="AA977" s="1"/>
    </row>
    <row r="978" spans="15:27" ht="15.75" customHeight="1" x14ac:dyDescent="0.25">
      <c r="O978" s="2"/>
      <c r="P978" s="2"/>
      <c r="Q978" s="2"/>
      <c r="R978" s="2"/>
      <c r="S978" s="2"/>
      <c r="T978" s="2"/>
      <c r="U978" s="2"/>
      <c r="AA978" s="1"/>
    </row>
    <row r="979" spans="15:27" ht="15.75" customHeight="1" x14ac:dyDescent="0.25">
      <c r="O979" s="2"/>
      <c r="P979" s="2"/>
      <c r="Q979" s="2"/>
      <c r="R979" s="2"/>
      <c r="S979" s="2"/>
      <c r="T979" s="2"/>
      <c r="U979" s="2"/>
      <c r="AA979" s="1"/>
    </row>
    <row r="980" spans="15:27" ht="15.75" customHeight="1" x14ac:dyDescent="0.25">
      <c r="O980" s="2"/>
      <c r="P980" s="2"/>
      <c r="Q980" s="2"/>
      <c r="R980" s="2"/>
      <c r="S980" s="2"/>
      <c r="T980" s="2"/>
      <c r="U980" s="2"/>
      <c r="AA980" s="1"/>
    </row>
    <row r="981" spans="15:27" ht="15.75" customHeight="1" x14ac:dyDescent="0.25">
      <c r="O981" s="2"/>
      <c r="P981" s="2"/>
      <c r="Q981" s="2"/>
      <c r="R981" s="2"/>
      <c r="S981" s="2"/>
      <c r="T981" s="2"/>
      <c r="U981" s="2"/>
      <c r="AA981" s="1"/>
    </row>
    <row r="982" spans="15:27" ht="15.75" customHeight="1" x14ac:dyDescent="0.25">
      <c r="O982" s="2"/>
      <c r="P982" s="2"/>
      <c r="Q982" s="2"/>
      <c r="R982" s="2"/>
      <c r="S982" s="2"/>
      <c r="T982" s="2"/>
      <c r="U982" s="2"/>
      <c r="AA982" s="1"/>
    </row>
    <row r="983" spans="15:27" ht="15.75" customHeight="1" x14ac:dyDescent="0.25">
      <c r="O983" s="2"/>
      <c r="P983" s="2"/>
      <c r="Q983" s="2"/>
      <c r="R983" s="2"/>
      <c r="S983" s="2"/>
      <c r="T983" s="2"/>
      <c r="U983" s="2"/>
      <c r="AA983" s="1"/>
    </row>
    <row r="984" spans="15:27" ht="15.75" customHeight="1" x14ac:dyDescent="0.25">
      <c r="O984" s="2"/>
      <c r="P984" s="2"/>
      <c r="Q984" s="2"/>
      <c r="R984" s="2"/>
      <c r="S984" s="2"/>
      <c r="T984" s="2"/>
      <c r="U984" s="2"/>
      <c r="AA984" s="1"/>
    </row>
    <row r="985" spans="15:27" ht="15.75" customHeight="1" x14ac:dyDescent="0.25">
      <c r="O985" s="2"/>
      <c r="P985" s="2"/>
      <c r="Q985" s="2"/>
      <c r="R985" s="2"/>
      <c r="S985" s="2"/>
      <c r="T985" s="2"/>
      <c r="U985" s="2"/>
      <c r="AA985" s="1"/>
    </row>
    <row r="986" spans="15:27" ht="15.75" customHeight="1" x14ac:dyDescent="0.25">
      <c r="O986" s="2"/>
      <c r="P986" s="2"/>
      <c r="Q986" s="2"/>
      <c r="R986" s="2"/>
      <c r="S986" s="2"/>
      <c r="T986" s="2"/>
      <c r="U986" s="2"/>
      <c r="AA986" s="1"/>
    </row>
    <row r="987" spans="15:27" ht="15.75" customHeight="1" x14ac:dyDescent="0.25">
      <c r="O987" s="2"/>
      <c r="P987" s="2"/>
      <c r="Q987" s="2"/>
      <c r="R987" s="2"/>
      <c r="S987" s="2"/>
      <c r="T987" s="2"/>
      <c r="U987" s="2"/>
      <c r="AA987" s="1"/>
    </row>
    <row r="988" spans="15:27" ht="15.75" customHeight="1" x14ac:dyDescent="0.25">
      <c r="O988" s="2"/>
      <c r="P988" s="2"/>
      <c r="Q988" s="2"/>
      <c r="R988" s="2"/>
      <c r="S988" s="2"/>
      <c r="T988" s="2"/>
      <c r="U988" s="2"/>
      <c r="AA988" s="1"/>
    </row>
    <row r="989" spans="15:27" ht="15.75" customHeight="1" x14ac:dyDescent="0.25">
      <c r="O989" s="2"/>
      <c r="P989" s="2"/>
      <c r="Q989" s="2"/>
      <c r="R989" s="2"/>
      <c r="S989" s="2"/>
      <c r="T989" s="2"/>
      <c r="U989" s="2"/>
      <c r="AA989" s="1"/>
    </row>
    <row r="990" spans="15:27" ht="15.75" customHeight="1" x14ac:dyDescent="0.25">
      <c r="O990" s="2"/>
      <c r="P990" s="2"/>
      <c r="Q990" s="2"/>
      <c r="R990" s="2"/>
      <c r="S990" s="2"/>
      <c r="T990" s="2"/>
      <c r="U990" s="2"/>
      <c r="AA990" s="1"/>
    </row>
    <row r="991" spans="15:27" ht="15.75" customHeight="1" x14ac:dyDescent="0.25">
      <c r="O991" s="2"/>
      <c r="P991" s="2"/>
      <c r="Q991" s="2"/>
      <c r="R991" s="2"/>
      <c r="S991" s="2"/>
      <c r="T991" s="2"/>
      <c r="U991" s="2"/>
      <c r="AA991" s="1"/>
    </row>
    <row r="992" spans="15:27" ht="15.75" customHeight="1" x14ac:dyDescent="0.25">
      <c r="O992" s="2"/>
      <c r="P992" s="2"/>
      <c r="Q992" s="2"/>
      <c r="R992" s="2"/>
      <c r="S992" s="2"/>
      <c r="T992" s="2"/>
      <c r="U992" s="2"/>
      <c r="AA992" s="1"/>
    </row>
    <row r="993" spans="15:27" ht="15.75" customHeight="1" x14ac:dyDescent="0.25">
      <c r="O993" s="2"/>
      <c r="P993" s="2"/>
      <c r="Q993" s="2"/>
      <c r="R993" s="2"/>
      <c r="S993" s="2"/>
      <c r="T993" s="2"/>
      <c r="U993" s="2"/>
      <c r="AA993" s="1"/>
    </row>
    <row r="994" spans="15:27" ht="15.75" customHeight="1" x14ac:dyDescent="0.25">
      <c r="O994" s="2"/>
      <c r="P994" s="2"/>
      <c r="Q994" s="2"/>
      <c r="R994" s="2"/>
      <c r="S994" s="2"/>
      <c r="T994" s="2"/>
      <c r="U994" s="2"/>
      <c r="AA994" s="1"/>
    </row>
    <row r="995" spans="15:27" ht="15.75" customHeight="1" x14ac:dyDescent="0.25">
      <c r="O995" s="2"/>
      <c r="P995" s="2"/>
      <c r="Q995" s="2"/>
      <c r="R995" s="2"/>
      <c r="S995" s="2"/>
      <c r="T995" s="2"/>
      <c r="U995" s="2"/>
      <c r="AA995" s="1"/>
    </row>
    <row r="996" spans="15:27" ht="15.75" customHeight="1" x14ac:dyDescent="0.25">
      <c r="O996" s="2"/>
      <c r="P996" s="2"/>
      <c r="Q996" s="2"/>
      <c r="R996" s="2"/>
      <c r="S996" s="2"/>
      <c r="T996" s="2"/>
      <c r="U996" s="2"/>
      <c r="AA996" s="1"/>
    </row>
    <row r="997" spans="15:27" ht="15.75" customHeight="1" x14ac:dyDescent="0.25">
      <c r="O997" s="2"/>
      <c r="P997" s="2"/>
      <c r="Q997" s="2"/>
      <c r="R997" s="2"/>
      <c r="S997" s="2"/>
      <c r="T997" s="2"/>
      <c r="U997" s="2"/>
      <c r="AA997" s="1"/>
    </row>
    <row r="998" spans="15:27" ht="15.75" customHeight="1" x14ac:dyDescent="0.25">
      <c r="O998" s="2"/>
      <c r="P998" s="2"/>
      <c r="Q998" s="2"/>
      <c r="R998" s="2"/>
      <c r="S998" s="2"/>
      <c r="T998" s="2"/>
      <c r="U998" s="2"/>
      <c r="AA998" s="1"/>
    </row>
    <row r="999" spans="15:27" ht="15.75" customHeight="1" x14ac:dyDescent="0.25">
      <c r="O999" s="2"/>
      <c r="P999" s="2"/>
      <c r="Q999" s="2"/>
      <c r="R999" s="2"/>
      <c r="S999" s="2"/>
      <c r="T999" s="2"/>
      <c r="U999" s="2"/>
      <c r="AA999" s="1"/>
    </row>
    <row r="1000" spans="15:27" ht="15.75" customHeight="1" x14ac:dyDescent="0.25">
      <c r="O1000" s="2"/>
      <c r="P1000" s="2"/>
      <c r="Q1000" s="2"/>
      <c r="R1000" s="2"/>
      <c r="S1000" s="2"/>
      <c r="T1000" s="2"/>
      <c r="U1000" s="2"/>
      <c r="AA1000" s="1"/>
    </row>
    <row r="1001" spans="15:27" ht="15.75" customHeight="1" x14ac:dyDescent="0.25">
      <c r="O1001" s="2"/>
      <c r="P1001" s="2"/>
      <c r="Q1001" s="2"/>
      <c r="R1001" s="2"/>
      <c r="S1001" s="2"/>
      <c r="T1001" s="2"/>
      <c r="U1001" s="2"/>
      <c r="AA1001" s="1"/>
    </row>
  </sheetData>
  <mergeCells count="8">
    <mergeCell ref="V22:V23"/>
    <mergeCell ref="W22:W23"/>
    <mergeCell ref="A1:W1"/>
    <mergeCell ref="B3:N3"/>
    <mergeCell ref="V3:W3"/>
    <mergeCell ref="V5:W5"/>
    <mergeCell ref="V10:W10"/>
    <mergeCell ref="P3:R3"/>
  </mergeCells>
  <pageMargins left="0.7" right="0.7" top="0.78749999999999998" bottom="0.78749999999999998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B1015"/>
  <sheetViews>
    <sheetView workbookViewId="0">
      <selection sqref="A1:B1"/>
    </sheetView>
  </sheetViews>
  <sheetFormatPr baseColWidth="10" defaultColWidth="14.42578125" defaultRowHeight="15" customHeight="1" x14ac:dyDescent="0.25"/>
  <cols>
    <col min="1" max="1" width="54.28515625" bestFit="1" customWidth="1"/>
    <col min="2" max="2" width="31.28515625" customWidth="1"/>
    <col min="3" max="14" width="10.7109375" customWidth="1"/>
  </cols>
  <sheetData>
    <row r="1" spans="1:2" ht="30" customHeight="1" thickBot="1" x14ac:dyDescent="0.3">
      <c r="A1" s="187" t="s">
        <v>115</v>
      </c>
      <c r="B1" s="188"/>
    </row>
    <row r="2" spans="1:2" ht="15" customHeight="1" x14ac:dyDescent="0.25">
      <c r="A2" s="121" t="s">
        <v>39</v>
      </c>
      <c r="B2" s="122" t="s">
        <v>40</v>
      </c>
    </row>
    <row r="3" spans="1:2" x14ac:dyDescent="0.25">
      <c r="A3" s="171" t="s">
        <v>8</v>
      </c>
      <c r="B3" s="123" t="s">
        <v>41</v>
      </c>
    </row>
    <row r="4" spans="1:2" x14ac:dyDescent="0.25">
      <c r="A4" s="173" t="s">
        <v>117</v>
      </c>
      <c r="B4" s="123" t="s">
        <v>42</v>
      </c>
    </row>
    <row r="5" spans="1:2" x14ac:dyDescent="0.25">
      <c r="A5" s="173" t="s">
        <v>111</v>
      </c>
      <c r="B5" s="123" t="s">
        <v>42</v>
      </c>
    </row>
    <row r="6" spans="1:2" x14ac:dyDescent="0.25">
      <c r="A6" s="171" t="s">
        <v>38</v>
      </c>
      <c r="B6" s="123" t="s">
        <v>41</v>
      </c>
    </row>
    <row r="7" spans="1:2" x14ac:dyDescent="0.25">
      <c r="A7" s="171" t="s">
        <v>98</v>
      </c>
      <c r="B7" s="123" t="s">
        <v>42</v>
      </c>
    </row>
    <row r="8" spans="1:2" x14ac:dyDescent="0.25">
      <c r="A8" s="171" t="s">
        <v>99</v>
      </c>
      <c r="B8" s="123" t="s">
        <v>42</v>
      </c>
    </row>
    <row r="9" spans="1:2" x14ac:dyDescent="0.25">
      <c r="A9" s="171" t="s">
        <v>9</v>
      </c>
      <c r="B9" s="123" t="s">
        <v>42</v>
      </c>
    </row>
    <row r="10" spans="1:2" x14ac:dyDescent="0.25">
      <c r="A10" s="171" t="s">
        <v>100</v>
      </c>
      <c r="B10" s="123" t="s">
        <v>42</v>
      </c>
    </row>
    <row r="11" spans="1:2" x14ac:dyDescent="0.25">
      <c r="A11" s="171" t="s">
        <v>10</v>
      </c>
      <c r="B11" s="123" t="s">
        <v>41</v>
      </c>
    </row>
    <row r="12" spans="1:2" x14ac:dyDescent="0.25">
      <c r="A12" s="171" t="s">
        <v>11</v>
      </c>
      <c r="B12" s="123" t="s">
        <v>41</v>
      </c>
    </row>
    <row r="13" spans="1:2" x14ac:dyDescent="0.25">
      <c r="A13" s="171" t="s">
        <v>12</v>
      </c>
      <c r="B13" s="123" t="s">
        <v>41</v>
      </c>
    </row>
    <row r="14" spans="1:2" x14ac:dyDescent="0.25">
      <c r="A14" s="171" t="s">
        <v>13</v>
      </c>
      <c r="B14" s="123" t="s">
        <v>42</v>
      </c>
    </row>
    <row r="15" spans="1:2" x14ac:dyDescent="0.25">
      <c r="A15" s="171" t="s">
        <v>101</v>
      </c>
      <c r="B15" s="123" t="s">
        <v>42</v>
      </c>
    </row>
    <row r="16" spans="1:2" x14ac:dyDescent="0.25">
      <c r="A16" s="171" t="s">
        <v>102</v>
      </c>
      <c r="B16" s="123" t="s">
        <v>42</v>
      </c>
    </row>
    <row r="17" spans="1:2" x14ac:dyDescent="0.25">
      <c r="A17" s="171" t="s">
        <v>14</v>
      </c>
      <c r="B17" s="123" t="s">
        <v>42</v>
      </c>
    </row>
    <row r="18" spans="1:2" x14ac:dyDescent="0.25">
      <c r="A18" s="171" t="s">
        <v>15</v>
      </c>
      <c r="B18" s="123" t="s">
        <v>42</v>
      </c>
    </row>
    <row r="19" spans="1:2" x14ac:dyDescent="0.25">
      <c r="A19" s="171" t="s">
        <v>16</v>
      </c>
      <c r="B19" s="123" t="s">
        <v>42</v>
      </c>
    </row>
    <row r="20" spans="1:2" x14ac:dyDescent="0.25">
      <c r="A20" s="171" t="s">
        <v>103</v>
      </c>
      <c r="B20" s="123" t="s">
        <v>42</v>
      </c>
    </row>
    <row r="21" spans="1:2" x14ac:dyDescent="0.25">
      <c r="A21" s="171" t="s">
        <v>104</v>
      </c>
      <c r="B21" s="123" t="s">
        <v>42</v>
      </c>
    </row>
    <row r="22" spans="1:2" x14ac:dyDescent="0.25">
      <c r="A22" s="171" t="s">
        <v>105</v>
      </c>
      <c r="B22" s="123" t="s">
        <v>42</v>
      </c>
    </row>
    <row r="23" spans="1:2" x14ac:dyDescent="0.25">
      <c r="A23" s="171" t="s">
        <v>17</v>
      </c>
      <c r="B23" s="123" t="s">
        <v>42</v>
      </c>
    </row>
    <row r="24" spans="1:2" x14ac:dyDescent="0.25">
      <c r="A24" s="171" t="s">
        <v>18</v>
      </c>
      <c r="B24" s="123" t="s">
        <v>41</v>
      </c>
    </row>
    <row r="25" spans="1:2" x14ac:dyDescent="0.25">
      <c r="A25" s="173" t="s">
        <v>108</v>
      </c>
      <c r="B25" s="123" t="s">
        <v>42</v>
      </c>
    </row>
    <row r="26" spans="1:2" x14ac:dyDescent="0.25">
      <c r="A26" s="171" t="s">
        <v>19</v>
      </c>
      <c r="B26" s="123" t="s">
        <v>42</v>
      </c>
    </row>
    <row r="27" spans="1:2" x14ac:dyDescent="0.25">
      <c r="A27" s="171" t="s">
        <v>20</v>
      </c>
      <c r="B27" s="123" t="s">
        <v>42</v>
      </c>
    </row>
    <row r="28" spans="1:2" x14ac:dyDescent="0.25">
      <c r="A28" s="171" t="s">
        <v>21</v>
      </c>
      <c r="B28" s="123" t="s">
        <v>42</v>
      </c>
    </row>
    <row r="29" spans="1:2" x14ac:dyDescent="0.25">
      <c r="A29" s="171" t="s">
        <v>106</v>
      </c>
      <c r="B29" s="123" t="s">
        <v>42</v>
      </c>
    </row>
    <row r="30" spans="1:2" x14ac:dyDescent="0.25">
      <c r="A30" s="171" t="s">
        <v>22</v>
      </c>
      <c r="B30" s="123" t="s">
        <v>41</v>
      </c>
    </row>
    <row r="31" spans="1:2" x14ac:dyDescent="0.25">
      <c r="A31" s="171" t="s">
        <v>23</v>
      </c>
      <c r="B31" s="123" t="s">
        <v>42</v>
      </c>
    </row>
    <row r="32" spans="1:2" x14ac:dyDescent="0.25">
      <c r="A32" s="171" t="s">
        <v>24</v>
      </c>
      <c r="B32" s="123" t="s">
        <v>42</v>
      </c>
    </row>
    <row r="33" spans="1:2" ht="15.75" customHeight="1" x14ac:dyDescent="0.25">
      <c r="A33" s="171" t="s">
        <v>25</v>
      </c>
      <c r="B33" s="123" t="s">
        <v>41</v>
      </c>
    </row>
    <row r="34" spans="1:2" ht="15.75" customHeight="1" x14ac:dyDescent="0.25">
      <c r="A34" s="173" t="s">
        <v>112</v>
      </c>
      <c r="B34" s="123" t="s">
        <v>42</v>
      </c>
    </row>
    <row r="35" spans="1:2" ht="15.75" customHeight="1" x14ac:dyDescent="0.25">
      <c r="A35" s="173" t="s">
        <v>109</v>
      </c>
      <c r="B35" s="123" t="s">
        <v>42</v>
      </c>
    </row>
    <row r="36" spans="1:2" ht="15.75" customHeight="1" x14ac:dyDescent="0.25">
      <c r="A36" s="171" t="s">
        <v>26</v>
      </c>
      <c r="B36" s="123" t="s">
        <v>42</v>
      </c>
    </row>
    <row r="37" spans="1:2" ht="15.75" customHeight="1" x14ac:dyDescent="0.25">
      <c r="A37" s="171" t="s">
        <v>107</v>
      </c>
      <c r="B37" s="123" t="s">
        <v>41</v>
      </c>
    </row>
    <row r="38" spans="1:2" ht="15.75" customHeight="1" x14ac:dyDescent="0.25">
      <c r="A38" s="173" t="s">
        <v>110</v>
      </c>
      <c r="B38" s="123" t="s">
        <v>42</v>
      </c>
    </row>
    <row r="39" spans="1:2" ht="15.75" customHeight="1" x14ac:dyDescent="0.25">
      <c r="A39" s="171" t="s">
        <v>27</v>
      </c>
      <c r="B39" s="123" t="s">
        <v>42</v>
      </c>
    </row>
    <row r="40" spans="1:2" ht="15.75" customHeight="1" x14ac:dyDescent="0.25">
      <c r="A40" s="171" t="s">
        <v>28</v>
      </c>
      <c r="B40" s="123" t="s">
        <v>42</v>
      </c>
    </row>
    <row r="41" spans="1:2" ht="15.75" customHeight="1" x14ac:dyDescent="0.25">
      <c r="A41" s="171" t="s">
        <v>29</v>
      </c>
      <c r="B41" s="123" t="s">
        <v>42</v>
      </c>
    </row>
    <row r="42" spans="1:2" ht="15.75" customHeight="1" thickBot="1" x14ac:dyDescent="0.3">
      <c r="A42" s="172" t="s">
        <v>30</v>
      </c>
      <c r="B42" s="124" t="s">
        <v>42</v>
      </c>
    </row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</sheetData>
  <sortState xmlns:xlrd2="http://schemas.microsoft.com/office/spreadsheetml/2017/richdata2" ref="B3:B42">
    <sortCondition ref="B3:B42"/>
  </sortState>
  <mergeCells count="1">
    <mergeCell ref="A1:B1"/>
  </mergeCells>
  <pageMargins left="0.7" right="0.7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906-A81E-460C-B09F-80F73446E7E6}">
  <sheetPr>
    <tabColor theme="9" tint="0.39997558519241921"/>
  </sheetPr>
  <dimension ref="A1:B14"/>
  <sheetViews>
    <sheetView workbookViewId="0">
      <selection activeCell="B6" sqref="B6"/>
    </sheetView>
  </sheetViews>
  <sheetFormatPr baseColWidth="10" defaultRowHeight="15" x14ac:dyDescent="0.25"/>
  <cols>
    <col min="1" max="1" width="19.42578125" customWidth="1"/>
    <col min="2" max="2" width="84" customWidth="1"/>
  </cols>
  <sheetData>
    <row r="1" spans="1:2" ht="30" customHeight="1" x14ac:dyDescent="0.25">
      <c r="A1" s="187" t="s">
        <v>116</v>
      </c>
      <c r="B1" s="188"/>
    </row>
    <row r="2" spans="1:2" x14ac:dyDescent="0.25">
      <c r="A2" s="129" t="s">
        <v>49</v>
      </c>
      <c r="B2" s="130" t="s">
        <v>50</v>
      </c>
    </row>
    <row r="3" spans="1:2" ht="30" x14ac:dyDescent="0.25">
      <c r="A3" s="127" t="s">
        <v>48</v>
      </c>
      <c r="B3" s="128" t="s">
        <v>51</v>
      </c>
    </row>
    <row r="4" spans="1:2" ht="45" x14ac:dyDescent="0.25">
      <c r="A4" s="127" t="s">
        <v>54</v>
      </c>
      <c r="B4" s="128" t="s">
        <v>57</v>
      </c>
    </row>
    <row r="5" spans="1:2" ht="120" x14ac:dyDescent="0.25">
      <c r="A5" s="127" t="s">
        <v>55</v>
      </c>
      <c r="B5" s="128" t="s">
        <v>58</v>
      </c>
    </row>
    <row r="6" spans="1:2" ht="49.5" customHeight="1" x14ac:dyDescent="0.25">
      <c r="A6" s="127" t="s">
        <v>52</v>
      </c>
      <c r="B6" s="128" t="s">
        <v>59</v>
      </c>
    </row>
    <row r="7" spans="1:2" ht="33.6" customHeight="1" x14ac:dyDescent="0.25">
      <c r="A7" s="127" t="s">
        <v>53</v>
      </c>
      <c r="B7" s="128" t="s">
        <v>56</v>
      </c>
    </row>
    <row r="8" spans="1:2" x14ac:dyDescent="0.25">
      <c r="A8" s="125"/>
      <c r="B8" s="126"/>
    </row>
    <row r="9" spans="1:2" x14ac:dyDescent="0.25">
      <c r="A9" s="125"/>
      <c r="B9" s="126"/>
    </row>
    <row r="10" spans="1:2" x14ac:dyDescent="0.25">
      <c r="A10" s="125"/>
      <c r="B10" s="126"/>
    </row>
    <row r="11" spans="1:2" x14ac:dyDescent="0.25">
      <c r="A11" s="125"/>
      <c r="B11" s="126"/>
    </row>
    <row r="12" spans="1:2" x14ac:dyDescent="0.25">
      <c r="A12" s="125"/>
      <c r="B12" s="126"/>
    </row>
    <row r="13" spans="1:2" x14ac:dyDescent="0.25">
      <c r="B13" s="40"/>
    </row>
    <row r="14" spans="1:2" x14ac:dyDescent="0.25">
      <c r="B14" s="40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Wissenschaftspakete 2024</vt:lpstr>
      <vt:lpstr>Partnerverlage</vt:lpstr>
      <vt:lpstr>Konditionen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Riexinger, Melanie</dc:creator>
  <cp:lastModifiedBy>Buchmann Michael</cp:lastModifiedBy>
  <dcterms:created xsi:type="dcterms:W3CDTF">2022-09-27T15:57:20Z</dcterms:created>
  <dcterms:modified xsi:type="dcterms:W3CDTF">2023-10-12T06:12:40Z</dcterms:modified>
</cp:coreProperties>
</file>